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ВПФ-38" sheetId="1" r:id="rId1"/>
  </sheets>
  <definedNames>
    <definedName name="_xlnm.Print_Area" localSheetId="0">'ВПФ-38'!$A$1:$AT$46</definedName>
  </definedNames>
  <calcPr fullCalcOnLoad="1"/>
</workbook>
</file>

<file path=xl/sharedStrings.xml><?xml version="1.0" encoding="utf-8"?>
<sst xmlns="http://schemas.openxmlformats.org/spreadsheetml/2006/main" count="52" uniqueCount="49">
  <si>
    <t>Чемпионат МКСО, "Профспорт". Класс чемпионов</t>
  </si>
  <si>
    <r>
      <t xml:space="preserve">Шифр турнира </t>
    </r>
    <r>
      <rPr>
        <b/>
        <sz val="10"/>
        <color indexed="8"/>
        <rFont val="Times New Roman"/>
        <family val="1"/>
      </rPr>
      <t>ВПФ-38</t>
    </r>
  </si>
  <si>
    <t>№</t>
  </si>
  <si>
    <t>Фамилия И.О.</t>
  </si>
  <si>
    <t>С.-Петербург</t>
  </si>
  <si>
    <t>Очки</t>
  </si>
  <si>
    <t>%</t>
  </si>
  <si>
    <t>+/-</t>
  </si>
  <si>
    <t>М</t>
  </si>
  <si>
    <t>Начало: 01.09.2014г.</t>
  </si>
  <si>
    <t>Окончание: 15.03.2016г.</t>
  </si>
  <si>
    <t>Староста: Кацтов С.Е.</t>
  </si>
  <si>
    <t>Судья: Корниенко С.А.</t>
  </si>
  <si>
    <t>К-т</t>
  </si>
  <si>
    <t>Оч Коэф В</t>
  </si>
  <si>
    <t>Завер</t>
  </si>
  <si>
    <t>Овсянников М.А.</t>
  </si>
  <si>
    <t>Шафеев Н.З.</t>
  </si>
  <si>
    <t>Кацтов С.Е.</t>
  </si>
  <si>
    <t>Козадаев В.С.</t>
  </si>
  <si>
    <t>Медведев В.В.</t>
  </si>
  <si>
    <t>Савин А.Н.</t>
  </si>
  <si>
    <t>Фролов О.Ю.</t>
  </si>
  <si>
    <t>Спирин Г.И.</t>
  </si>
  <si>
    <t>Краев В.С.</t>
  </si>
  <si>
    <t>Фуфаев Ан.А.</t>
  </si>
  <si>
    <t>Ясинский А.В.</t>
  </si>
  <si>
    <t>Парамонов В.И.</t>
  </si>
  <si>
    <t>Саитгалин А.Г.</t>
  </si>
  <si>
    <t>Аминов В.М.</t>
  </si>
  <si>
    <t>Тихеева А.М.</t>
  </si>
  <si>
    <t>Муковнин Э.А.</t>
  </si>
  <si>
    <t>Еремеев Е.А.</t>
  </si>
  <si>
    <t>Пичуев В.В.</t>
  </si>
  <si>
    <t>Белянин Ю.Г.</t>
  </si>
  <si>
    <t>Крюков Ю.М.</t>
  </si>
  <si>
    <t>Турнирный взнос</t>
  </si>
  <si>
    <t>300 * 19 =</t>
  </si>
  <si>
    <t>Орграсходы</t>
  </si>
  <si>
    <t>Призовой фонд</t>
  </si>
  <si>
    <t>1/3 пр.фонда</t>
  </si>
  <si>
    <t>Судья</t>
  </si>
  <si>
    <t>Староста</t>
  </si>
  <si>
    <t>1/6 пр.фонда</t>
  </si>
  <si>
    <t>1 место</t>
  </si>
  <si>
    <t>2 место</t>
  </si>
  <si>
    <t>3 место</t>
  </si>
  <si>
    <t>Фонд СЛШИ</t>
  </si>
  <si>
    <t>15% =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</si>
</sst>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&quot; &quot;?/2"/>
    <numFmt numFmtId="173" formatCode="0.0"/>
    <numFmt numFmtId="174" formatCode="\+0;\-0;&quot;&quot;;@"/>
    <numFmt numFmtId="175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darkGrid">
        <bgColor indexed="23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172" fontId="38" fillId="0" borderId="19" xfId="0" applyNumberFormat="1" applyFont="1" applyBorder="1" applyAlignment="1">
      <alignment horizontal="center" vertical="center" wrapText="1"/>
    </xf>
    <xf numFmtId="172" fontId="38" fillId="0" borderId="20" xfId="0" applyNumberFormat="1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172" fontId="38" fillId="0" borderId="2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172" fontId="38" fillId="0" borderId="22" xfId="0" applyNumberFormat="1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9" fontId="38" fillId="0" borderId="0" xfId="0" applyNumberFormat="1" applyFont="1" applyAlignment="1">
      <alignment horizontal="center" vertical="center"/>
    </xf>
    <xf numFmtId="175" fontId="38" fillId="0" borderId="13" xfId="0" applyNumberFormat="1" applyFont="1" applyBorder="1" applyAlignment="1">
      <alignment horizontal="center" vertical="center"/>
    </xf>
    <xf numFmtId="175" fontId="38" fillId="0" borderId="12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1" fontId="38" fillId="0" borderId="13" xfId="0" applyNumberFormat="1" applyFont="1" applyBorder="1" applyAlignment="1">
      <alignment horizontal="center" vertical="center"/>
    </xf>
    <xf numFmtId="1" fontId="38" fillId="0" borderId="12" xfId="0" applyNumberFormat="1" applyFont="1" applyBorder="1" applyAlignment="1">
      <alignment horizontal="center" vertical="center"/>
    </xf>
    <xf numFmtId="173" fontId="38" fillId="0" borderId="13" xfId="0" applyNumberFormat="1" applyFont="1" applyBorder="1" applyAlignment="1">
      <alignment horizontal="right" vertical="center"/>
    </xf>
    <xf numFmtId="173" fontId="38" fillId="0" borderId="12" xfId="0" applyNumberFormat="1" applyFont="1" applyBorder="1" applyAlignment="1">
      <alignment horizontal="right" vertical="center"/>
    </xf>
    <xf numFmtId="173" fontId="38" fillId="0" borderId="13" xfId="0" applyNumberFormat="1" applyFont="1" applyBorder="1" applyAlignment="1">
      <alignment horizontal="center" vertical="center"/>
    </xf>
    <xf numFmtId="173" fontId="38" fillId="0" borderId="12" xfId="0" applyNumberFormat="1" applyFont="1" applyBorder="1" applyAlignment="1">
      <alignment horizontal="center" vertical="center"/>
    </xf>
    <xf numFmtId="174" fontId="38" fillId="0" borderId="13" xfId="0" applyNumberFormat="1" applyFont="1" applyBorder="1" applyAlignment="1">
      <alignment horizontal="center" vertical="center"/>
    </xf>
    <xf numFmtId="174" fontId="38" fillId="0" borderId="12" xfId="0" applyNumberFormat="1" applyFont="1" applyBorder="1" applyAlignment="1">
      <alignment horizontal="center" vertical="center"/>
    </xf>
    <xf numFmtId="172" fontId="38" fillId="0" borderId="27" xfId="0" applyNumberFormat="1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172" fontId="38" fillId="0" borderId="30" xfId="0" applyNumberFormat="1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172" fontId="38" fillId="0" borderId="32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2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6"/>
  <sheetViews>
    <sheetView tabSelected="1" zoomScalePageLayoutView="0" workbookViewId="0" topLeftCell="A1">
      <selection activeCell="D51" sqref="D51"/>
    </sheetView>
  </sheetViews>
  <sheetFormatPr defaultColWidth="9.140625" defaultRowHeight="15"/>
  <cols>
    <col min="1" max="1" width="3.28125" style="1" customWidth="1"/>
    <col min="2" max="2" width="14.7109375" style="1" customWidth="1"/>
    <col min="3" max="42" width="3.57421875" style="1" customWidth="1"/>
    <col min="43" max="43" width="4.8515625" style="1" customWidth="1"/>
    <col min="44" max="44" width="3.28125" style="1" customWidth="1"/>
    <col min="45" max="45" width="3.7109375" style="1" customWidth="1"/>
    <col min="46" max="46" width="3.28125" style="1" customWidth="1"/>
    <col min="47" max="47" width="5.57421875" style="1" customWidth="1"/>
    <col min="48" max="48" width="9.00390625" style="1" hidden="1" customWidth="1"/>
    <col min="49" max="49" width="4.8515625" style="1" hidden="1" customWidth="1"/>
    <col min="50" max="16384" width="9.140625" style="1" customWidth="1"/>
  </cols>
  <sheetData>
    <row r="1" spans="1:46" ht="12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</row>
    <row r="2" spans="1:46" ht="12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</row>
    <row r="3" spans="1:46" ht="12.75">
      <c r="A3" s="2" t="s">
        <v>9</v>
      </c>
      <c r="AT3" s="3" t="s">
        <v>10</v>
      </c>
    </row>
    <row r="4" spans="1:49" ht="12.75">
      <c r="A4" s="5" t="s">
        <v>2</v>
      </c>
      <c r="B4" s="5" t="s">
        <v>3</v>
      </c>
      <c r="C4" s="50">
        <v>1</v>
      </c>
      <c r="D4" s="50"/>
      <c r="E4" s="29">
        <v>2</v>
      </c>
      <c r="F4" s="29"/>
      <c r="G4" s="29">
        <v>3</v>
      </c>
      <c r="H4" s="29"/>
      <c r="I4" s="29">
        <v>4</v>
      </c>
      <c r="J4" s="29"/>
      <c r="K4" s="29">
        <v>5</v>
      </c>
      <c r="L4" s="29"/>
      <c r="M4" s="29">
        <v>6</v>
      </c>
      <c r="N4" s="29"/>
      <c r="O4" s="29">
        <v>7</v>
      </c>
      <c r="P4" s="29"/>
      <c r="Q4" s="29">
        <v>8</v>
      </c>
      <c r="R4" s="29"/>
      <c r="S4" s="29">
        <v>9</v>
      </c>
      <c r="T4" s="29"/>
      <c r="U4" s="29">
        <v>10</v>
      </c>
      <c r="V4" s="29"/>
      <c r="W4" s="29">
        <v>11</v>
      </c>
      <c r="X4" s="29"/>
      <c r="Y4" s="29">
        <v>12</v>
      </c>
      <c r="Z4" s="29"/>
      <c r="AA4" s="29">
        <v>13</v>
      </c>
      <c r="AB4" s="29"/>
      <c r="AC4" s="29">
        <v>14</v>
      </c>
      <c r="AD4" s="29"/>
      <c r="AE4" s="29">
        <v>15</v>
      </c>
      <c r="AF4" s="29"/>
      <c r="AG4" s="29">
        <v>16</v>
      </c>
      <c r="AH4" s="29"/>
      <c r="AI4" s="29">
        <v>17</v>
      </c>
      <c r="AJ4" s="29"/>
      <c r="AK4" s="29">
        <v>18</v>
      </c>
      <c r="AL4" s="29"/>
      <c r="AM4" s="29">
        <v>19</v>
      </c>
      <c r="AN4" s="29"/>
      <c r="AO4" s="29">
        <v>20</v>
      </c>
      <c r="AP4" s="29"/>
      <c r="AQ4" s="5" t="s">
        <v>5</v>
      </c>
      <c r="AR4" s="5" t="s">
        <v>6</v>
      </c>
      <c r="AS4" s="5" t="s">
        <v>7</v>
      </c>
      <c r="AT4" s="5" t="s">
        <v>8</v>
      </c>
      <c r="AU4" s="5" t="s">
        <v>13</v>
      </c>
      <c r="AV4" s="6" t="s">
        <v>14</v>
      </c>
      <c r="AW4" s="6" t="s">
        <v>15</v>
      </c>
    </row>
    <row r="5" spans="1:49" ht="12.75">
      <c r="A5" s="29">
        <v>1</v>
      </c>
      <c r="B5" s="8" t="s">
        <v>16</v>
      </c>
      <c r="C5" s="9"/>
      <c r="D5" s="16"/>
      <c r="E5" s="14">
        <f>IF(D7="","",1-D7)</f>
        <v>0.5</v>
      </c>
      <c r="F5" s="18">
        <f>IF(C7="","",1-C7)</f>
        <v>0.5</v>
      </c>
      <c r="G5" s="14">
        <f>IF(D9="","",1-D9)</f>
        <v>0.5</v>
      </c>
      <c r="H5" s="18">
        <f>IF(C9="","",1-C9)</f>
        <v>0.5</v>
      </c>
      <c r="I5" s="14">
        <f>IF(D11="","",1-D11)</f>
        <v>0.5</v>
      </c>
      <c r="J5" s="18">
        <f>IF(C11="","",1-C11)</f>
        <v>0.5</v>
      </c>
      <c r="K5" s="14">
        <f>IF(D13="","",1-D13)</f>
        <v>0.5</v>
      </c>
      <c r="L5" s="18">
        <f>IF(C13="","",1-C13)</f>
        <v>0.5</v>
      </c>
      <c r="M5" s="14">
        <f>IF(D15="","",1-D15)</f>
        <v>0.5</v>
      </c>
      <c r="N5" s="18">
        <f>IF(C15="","",1-C15)</f>
        <v>0.5</v>
      </c>
      <c r="O5" s="14">
        <f>IF(D17="","",1-D17)</f>
        <v>0.5</v>
      </c>
      <c r="P5" s="18">
        <f>IF(C17="","",1-C17)</f>
        <v>0.5</v>
      </c>
      <c r="Q5" s="14">
        <f>IF(D19="","",1-D19)</f>
        <v>0.5</v>
      </c>
      <c r="R5" s="18">
        <f>IF(C19="","",1-C19)</f>
        <v>0.5</v>
      </c>
      <c r="S5" s="14">
        <f>IF(D21="","",1-D21)</f>
        <v>0.5</v>
      </c>
      <c r="T5" s="18">
        <f>IF(C21="","",1-C21)</f>
        <v>0.5</v>
      </c>
      <c r="U5" s="14">
        <f>IF(D23="","",1-D23)</f>
        <v>0.5</v>
      </c>
      <c r="V5" s="18">
        <f>IF(C23="","",1-C23)</f>
        <v>0.5</v>
      </c>
      <c r="W5" s="14">
        <f>IF(D25="","",1-D25)</f>
        <v>0.5</v>
      </c>
      <c r="X5" s="18">
        <f>IF(C25="","",1-C25)</f>
        <v>1</v>
      </c>
      <c r="Y5" s="14">
        <f>IF(D27="","",1-D27)</f>
        <v>0.5</v>
      </c>
      <c r="Z5" s="18">
        <f>IF(C27="","",1-C27)</f>
        <v>0.5</v>
      </c>
      <c r="AA5" s="14">
        <f>IF(D29="","",1-D29)</f>
        <v>1</v>
      </c>
      <c r="AB5" s="18">
        <f>IF(C29="","",1-C29)</f>
        <v>0.5</v>
      </c>
      <c r="AC5" s="14">
        <f>IF(D31="","",1-D31)</f>
        <v>0.5</v>
      </c>
      <c r="AD5" s="18">
        <f>IF(C31="","",1-C31)</f>
        <v>0.5</v>
      </c>
      <c r="AE5" s="14">
        <f>IF(D33="","",1-D33)</f>
        <v>0.5</v>
      </c>
      <c r="AF5" s="18">
        <f>IF(C33="","",1-C33)</f>
        <v>0.5</v>
      </c>
      <c r="AG5" s="14">
        <f>IF(D35="","",1-D35)</f>
        <v>1</v>
      </c>
      <c r="AH5" s="18">
        <f>IF(C35="","",1-C35)</f>
        <v>1</v>
      </c>
      <c r="AI5" s="14">
        <f>IF(D37="","",1-D37)</f>
        <v>0.5</v>
      </c>
      <c r="AJ5" s="18">
        <f>IF(C37="","",1-C37)</f>
        <v>1</v>
      </c>
      <c r="AK5" s="14">
        <f>IF(D39="","",1-D39)</f>
        <v>0.5</v>
      </c>
      <c r="AL5" s="18">
        <f>IF(C39="","",1-C39)</f>
        <v>0.5</v>
      </c>
      <c r="AM5" s="14">
        <f>IF(D41="","",1-D41)</f>
        <v>0.5</v>
      </c>
      <c r="AN5" s="18">
        <f>IF(C41="","",1-C41)</f>
        <v>0.5</v>
      </c>
      <c r="AO5" s="14">
        <f>IF(D43="","",1-D43)</f>
        <v>1</v>
      </c>
      <c r="AP5" s="15">
        <f>IF(C43="","",1-C43)</f>
        <v>0.5</v>
      </c>
      <c r="AQ5" s="35">
        <f>SUM(C6:AP6)</f>
        <v>12</v>
      </c>
      <c r="AR5" s="31">
        <f>IF(COUNT(C6:AP6)=0,0,AQ5*100/COUNT(C6:AP6))</f>
        <v>63.1578947368421</v>
      </c>
      <c r="AS5" s="37">
        <f>COUNTIF(C6:AP6,1)-COUNTIF(C6:AP6,0)</f>
        <v>5</v>
      </c>
      <c r="AT5" s="31">
        <f>IF(AV5&lt;AV7,1,0)+IF(AV5&lt;AV9,1,0)+IF(AV5&lt;AV11,1,0)+IF(AV5&lt;AV13,1,0)+IF(AV5&lt;AV15,1,0)+IF(AV5&lt;AV17,1,0)+IF(AV5&lt;AV19,1,0)+IF(AV5&lt;AV21,1,0)+IF(AV5&lt;AV23,1,0)+IF(AV5&lt;AV25,1,0)+IF(AV5&lt;AV27,1,0)+IF(AV5&lt;AV29,1,0)+IF(AV5&lt;AV31,1,0)+IF(AV5&lt;AV33,1,0)+IF(AV5&lt;AV35,1,0)+IF(AV5&lt;AV37,1,0)+IF(AV5&lt;AV39,1,0)+IF(AV5&lt;AV41,1,0)+IF(AV5&lt;AV43,1,0)+1</f>
        <v>2</v>
      </c>
      <c r="AU5" s="33">
        <f>(N(E6)-N(C8))*AQ7+(N(G6)-N(C10))*AQ9+(N(I6)-N(C12))*AQ11+(N(K6)-N(C14))*AQ13+(N(M6)-N(C16))*AQ15+(N(O6)-N(C18))*AQ17+(N(Q6)-N(C20))*AQ19+(N(S6)-N(C22))*AQ21+(N(U6)-N(C24))*AQ23+(N(W6)-N(C26))*AQ25+(N(Y6)-N(C28))*AQ27+(N(AA6)-N(C30))*AQ29+(N(AC6)-N(C32))*AQ31+(N(AE6)-N(C34))*AQ33+(N(AG6)-N(C36))*AQ35+(N(AI6)-N(C38))*AQ37+(N(AK6)-N(C40))*AQ39+(N(AM6)-N(C42))*AQ41+(N(AO6)-N(C44))*AQ43</f>
        <v>31.5</v>
      </c>
      <c r="AV5" s="27" t="str">
        <f>RIGHT("0"&amp;AQ5*2,2)&amp;" "&amp;IF(COUNT(C6:AP6)=0,"0000",RIGHT("000"&amp;(380+AU5*2),4))&amp;" "&amp;RIGHT("0"&amp;COUNTIF(C5:AP5,1),2)</f>
        <v>24 0443 06</v>
      </c>
      <c r="AW5" s="29">
        <f>COUNT(C5:AP5)</f>
        <v>38</v>
      </c>
    </row>
    <row r="6" spans="1:49" ht="15" customHeight="1" hidden="1">
      <c r="A6" s="30"/>
      <c r="B6" s="7" t="s">
        <v>4</v>
      </c>
      <c r="C6" s="13"/>
      <c r="D6" s="17"/>
      <c r="E6" s="39">
        <f>IF(COUNTIF(E5:F5,"")&gt;0,"",(SIGN(SUM(E5:F5)-1)+1)/2)</f>
        <v>0.5</v>
      </c>
      <c r="F6" s="40"/>
      <c r="G6" s="44">
        <f>IF(COUNTIF(G5:H5,"")&gt;0,"",(SIGN(SUM(G5:H5)-1)+1)/2)</f>
        <v>0.5</v>
      </c>
      <c r="H6" s="46"/>
      <c r="I6" s="44">
        <f>IF(COUNTIF(I5:J5,"")&gt;0,"",(SIGN(SUM(I5:J5)-1)+1)/2)</f>
        <v>0.5</v>
      </c>
      <c r="J6" s="46"/>
      <c r="K6" s="44">
        <f>IF(COUNTIF(K5:L5,"")&gt;0,"",(SIGN(SUM(K5:L5)-1)+1)/2)</f>
        <v>0.5</v>
      </c>
      <c r="L6" s="46"/>
      <c r="M6" s="44">
        <f>IF(COUNTIF(M5:N5,"")&gt;0,"",(SIGN(SUM(M5:N5)-1)+1)/2)</f>
        <v>0.5</v>
      </c>
      <c r="N6" s="46"/>
      <c r="O6" s="44">
        <f>IF(COUNTIF(O5:P5,"")&gt;0,"",(SIGN(SUM(O5:P5)-1)+1)/2)</f>
        <v>0.5</v>
      </c>
      <c r="P6" s="46"/>
      <c r="Q6" s="44">
        <f>IF(COUNTIF(Q5:R5,"")&gt;0,"",(SIGN(SUM(Q5:R5)-1)+1)/2)</f>
        <v>0.5</v>
      </c>
      <c r="R6" s="46"/>
      <c r="S6" s="44">
        <f>IF(COUNTIF(S5:T5,"")&gt;0,"",(SIGN(SUM(S5:T5)-1)+1)/2)</f>
        <v>0.5</v>
      </c>
      <c r="T6" s="46"/>
      <c r="U6" s="44">
        <f>IF(COUNTIF(U5:V5,"")&gt;0,"",(SIGN(SUM(U5:V5)-1)+1)/2)</f>
        <v>0.5</v>
      </c>
      <c r="V6" s="46"/>
      <c r="W6" s="44">
        <f>IF(COUNTIF(W5:X5,"")&gt;0,"",(SIGN(SUM(W5:X5)-1)+1)/2)</f>
        <v>1</v>
      </c>
      <c r="X6" s="46"/>
      <c r="Y6" s="44">
        <f>IF(COUNTIF(Y5:Z5,"")&gt;0,"",(SIGN(SUM(Y5:Z5)-1)+1)/2)</f>
        <v>0.5</v>
      </c>
      <c r="Z6" s="46"/>
      <c r="AA6" s="44">
        <f>IF(COUNTIF(AA5:AB5,"")&gt;0,"",(SIGN(SUM(AA5:AB5)-1)+1)/2)</f>
        <v>1</v>
      </c>
      <c r="AB6" s="46"/>
      <c r="AC6" s="44">
        <f>IF(COUNTIF(AC5:AD5,"")&gt;0,"",(SIGN(SUM(AC5:AD5)-1)+1)/2)</f>
        <v>0.5</v>
      </c>
      <c r="AD6" s="46"/>
      <c r="AE6" s="44">
        <f>IF(COUNTIF(AE5:AF5,"")&gt;0,"",(SIGN(SUM(AE5:AF5)-1)+1)/2)</f>
        <v>0.5</v>
      </c>
      <c r="AF6" s="46"/>
      <c r="AG6" s="44">
        <f>IF(COUNTIF(AG5:AH5,"")&gt;0,"",(SIGN(SUM(AG5:AH5)-1)+1)/2)</f>
        <v>1</v>
      </c>
      <c r="AH6" s="46"/>
      <c r="AI6" s="44">
        <f>IF(COUNTIF(AI5:AJ5,"")&gt;0,"",(SIGN(SUM(AI5:AJ5)-1)+1)/2)</f>
        <v>1</v>
      </c>
      <c r="AJ6" s="46"/>
      <c r="AK6" s="44">
        <f>IF(COUNTIF(AK5:AL5,"")&gt;0,"",(SIGN(SUM(AK5:AL5)-1)+1)/2)</f>
        <v>0.5</v>
      </c>
      <c r="AL6" s="46"/>
      <c r="AM6" s="44">
        <f>IF(COUNTIF(AM5:AN5,"")&gt;0,"",(SIGN(SUM(AM5:AN5)-1)+1)/2)</f>
        <v>0.5</v>
      </c>
      <c r="AN6" s="46"/>
      <c r="AO6" s="44">
        <f>IF(COUNTIF(AO5:AP5,"")&gt;0,"",(SIGN(SUM(AO5:AP5)-1)+1)/2)</f>
        <v>1</v>
      </c>
      <c r="AP6" s="45"/>
      <c r="AQ6" s="36"/>
      <c r="AR6" s="32"/>
      <c r="AS6" s="38"/>
      <c r="AT6" s="32"/>
      <c r="AU6" s="34"/>
      <c r="AV6" s="28"/>
      <c r="AW6" s="30"/>
    </row>
    <row r="7" spans="1:49" ht="12.75">
      <c r="A7" s="29">
        <v>2</v>
      </c>
      <c r="B7" s="8" t="s">
        <v>17</v>
      </c>
      <c r="C7" s="14">
        <v>0.5</v>
      </c>
      <c r="D7" s="15">
        <v>0.5</v>
      </c>
      <c r="E7" s="9"/>
      <c r="F7" s="16"/>
      <c r="G7" s="14">
        <f>IF(F9="","",1-F9)</f>
        <v>0.5</v>
      </c>
      <c r="H7" s="18">
        <f>IF(E9="","",1-E9)</f>
        <v>0.5</v>
      </c>
      <c r="I7" s="14">
        <f>IF(F11="","",1-F11)</f>
        <v>0.5</v>
      </c>
      <c r="J7" s="18">
        <f>IF(E11="","",1-E11)</f>
        <v>0.5</v>
      </c>
      <c r="K7" s="14">
        <f>IF(F13="","",1-F13)</f>
        <v>0.5</v>
      </c>
      <c r="L7" s="18">
        <f>IF(E13="","",1-E13)</f>
        <v>0.5</v>
      </c>
      <c r="M7" s="14">
        <f>IF(F15="","",1-F15)</f>
        <v>0.5</v>
      </c>
      <c r="N7" s="18">
        <f>IF(E15="","",1-E15)</f>
        <v>0.5</v>
      </c>
      <c r="O7" s="14">
        <f>IF(F17="","",1-F17)</f>
        <v>0.5</v>
      </c>
      <c r="P7" s="18">
        <f>IF(E17="","",1-E17)</f>
        <v>0.5</v>
      </c>
      <c r="Q7" s="14">
        <f>IF(F19="","",1-F19)</f>
        <v>0.5</v>
      </c>
      <c r="R7" s="18">
        <f>IF(E19="","",1-E19)</f>
        <v>0.5</v>
      </c>
      <c r="S7" s="14">
        <f>IF(F21="","",1-F21)</f>
        <v>0.5</v>
      </c>
      <c r="T7" s="18">
        <f>IF(E21="","",1-E21)</f>
        <v>0.5</v>
      </c>
      <c r="U7" s="14">
        <f>IF(F23="","",1-F23)</f>
        <v>1</v>
      </c>
      <c r="V7" s="18">
        <f>IF(E23="","",1-E23)</f>
        <v>0.5</v>
      </c>
      <c r="W7" s="14">
        <f>IF(F25="","",1-F25)</f>
        <v>0.5</v>
      </c>
      <c r="X7" s="18">
        <f>IF(E25="","",1-E25)</f>
        <v>0.5</v>
      </c>
      <c r="Y7" s="14">
        <f>IF(F27="","",1-F27)</f>
        <v>0</v>
      </c>
      <c r="Z7" s="18">
        <f>IF(E27="","",1-E27)</f>
        <v>0.5</v>
      </c>
      <c r="AA7" s="14">
        <f>IF(F29="","",1-F29)</f>
        <v>1</v>
      </c>
      <c r="AB7" s="18">
        <f>IF(E29="","",1-E29)</f>
        <v>0.5</v>
      </c>
      <c r="AC7" s="14">
        <f>IF(F31="","",1-F31)</f>
        <v>0.5</v>
      </c>
      <c r="AD7" s="18">
        <f>IF(E31="","",1-E31)</f>
        <v>0.5</v>
      </c>
      <c r="AE7" s="14">
        <f>IF(F33="","",1-F33)</f>
        <v>0.5</v>
      </c>
      <c r="AF7" s="18">
        <f>IF(E33="","",1-E33)</f>
        <v>0.5</v>
      </c>
      <c r="AG7" s="14">
        <f>IF(F35="","",1-F35)</f>
        <v>0.5</v>
      </c>
      <c r="AH7" s="18">
        <f>IF(E35="","",1-E35)</f>
        <v>0.5</v>
      </c>
      <c r="AI7" s="14">
        <f>IF(F37="","",1-F37)</f>
        <v>0.5</v>
      </c>
      <c r="AJ7" s="18">
        <f>IF(E37="","",1-E37)</f>
        <v>1</v>
      </c>
      <c r="AK7" s="14">
        <f>IF(F39="","",1-F39)</f>
        <v>0.5</v>
      </c>
      <c r="AL7" s="18">
        <f>IF(E39="","",1-E39)</f>
        <v>0.5</v>
      </c>
      <c r="AM7" s="14">
        <f>IF(F41="","",1-F41)</f>
        <v>0.5</v>
      </c>
      <c r="AN7" s="18">
        <f>IF(E41="","",1-E41)</f>
        <v>0.5</v>
      </c>
      <c r="AO7" s="14">
        <f>IF(F43="","",1-F43)</f>
        <v>0.5</v>
      </c>
      <c r="AP7" s="15">
        <f>IF(E43="","",1-E43)</f>
        <v>0.5</v>
      </c>
      <c r="AQ7" s="35">
        <f>SUM(C8:AP8)</f>
        <v>10.5</v>
      </c>
      <c r="AR7" s="31">
        <f>IF(COUNT(C8:AP8)=0,0,AQ7*100/COUNT(C8:AP8))</f>
        <v>55.26315789473684</v>
      </c>
      <c r="AS7" s="37">
        <f>COUNTIF(C8:AP8,1)-COUNTIF(C8:AP8,0)</f>
        <v>2</v>
      </c>
      <c r="AT7" s="31">
        <f>IF(AV7&lt;AV5,1,0)+IF(AV7&lt;AV9,1,0)+IF(AV7&lt;AV11,1,0)+IF(AV7&lt;AV13,1,0)+IF(AV7&lt;AV15,1,0)+IF(AV7&lt;AV17,1,0)+IF(AV7&lt;AV19,1,0)+IF(AV7&lt;AV21,1,0)+IF(AV7&lt;AV23,1,0)+IF(AV7&lt;AV25,1,0)+IF(AV7&lt;AV27,1,0)+IF(AV7&lt;AV29,1,0)+IF(AV7&lt;AV31,1,0)+IF(AV7&lt;AV33,1,0)+IF(AV7&lt;AV35,1,0)+IF(AV7&lt;AV37,1,0)+IF(AV7&lt;AV39,1,0)+IF(AV7&lt;AV41,1,0)+IF(AV7&lt;AV43,1,0)+1</f>
        <v>11</v>
      </c>
      <c r="AU7" s="33">
        <f>(N(C8)-N(E6))*AQ5+(N(G8)-N(E10))*AQ9+(N(I8)-N(E12))*AQ11+(N(K8)-N(E14))*AQ13+(N(M8)-N(E16))*AQ15+(N(O8)-N(E18))*AQ17+(N(Q8)-N(E20))*AQ19+(N(S8)-N(E22))*AQ21+(N(U8)-N(E24))*AQ23+(N(W8)-N(E26))*AQ25+(N(Y8)-N(E28))*AQ27+(N(AA8)-N(E30))*AQ29+(N(AC8)-N(E32))*AQ31+(N(AE8)-N(E34))*AQ33+(N(AG8)-N(E36))*AQ35+(N(AI8)-N(E38))*AQ37+(N(AK8)-N(E40))*AQ39+(N(AM8)-N(E42))*AQ41+(N(AO8)-N(E44))*AQ43</f>
        <v>7.5</v>
      </c>
      <c r="AV7" s="27" t="str">
        <f>RIGHT("0"&amp;AQ7*2,2)&amp;" "&amp;IF(COUNT(C8:AP8)=0,"0000",RIGHT("000"&amp;(380+AU7*2),4))&amp;" "&amp;RIGHT("0"&amp;COUNTIF(C7:AP7,1),2)</f>
        <v>21 0395 03</v>
      </c>
      <c r="AW7" s="29">
        <f>COUNT(C7:AP7)</f>
        <v>38</v>
      </c>
    </row>
    <row r="8" spans="1:49" ht="15" customHeight="1" hidden="1">
      <c r="A8" s="30"/>
      <c r="B8" s="7"/>
      <c r="C8" s="44">
        <f>IF(COUNTIF(C7:D7,"")&gt;0,"",(SIGN(SUM(C7:D7)-1)+1)/2)</f>
        <v>0.5</v>
      </c>
      <c r="D8" s="45"/>
      <c r="E8" s="13"/>
      <c r="F8" s="17"/>
      <c r="G8" s="39">
        <f>IF(COUNTIF(G7:H7,"")&gt;0,"",(SIGN(SUM(G7:H7)-1)+1)/2)</f>
        <v>0.5</v>
      </c>
      <c r="H8" s="40"/>
      <c r="I8" s="44">
        <f>IF(COUNTIF(I7:J7,"")&gt;0,"",(SIGN(SUM(I7:J7)-1)+1)/2)</f>
        <v>0.5</v>
      </c>
      <c r="J8" s="46"/>
      <c r="K8" s="44">
        <f>IF(COUNTIF(K7:L7,"")&gt;0,"",(SIGN(SUM(K7:L7)-1)+1)/2)</f>
        <v>0.5</v>
      </c>
      <c r="L8" s="46"/>
      <c r="M8" s="44">
        <f>IF(COUNTIF(M7:N7,"")&gt;0,"",(SIGN(SUM(M7:N7)-1)+1)/2)</f>
        <v>0.5</v>
      </c>
      <c r="N8" s="46"/>
      <c r="O8" s="44">
        <f>IF(COUNTIF(O7:P7,"")&gt;0,"",(SIGN(SUM(O7:P7)-1)+1)/2)</f>
        <v>0.5</v>
      </c>
      <c r="P8" s="46"/>
      <c r="Q8" s="44">
        <f>IF(COUNTIF(Q7:R7,"")&gt;0,"",(SIGN(SUM(Q7:R7)-1)+1)/2)</f>
        <v>0.5</v>
      </c>
      <c r="R8" s="46"/>
      <c r="S8" s="44">
        <f>IF(COUNTIF(S7:T7,"")&gt;0,"",(SIGN(SUM(S7:T7)-1)+1)/2)</f>
        <v>0.5</v>
      </c>
      <c r="T8" s="46"/>
      <c r="U8" s="44">
        <f>IF(COUNTIF(U7:V7,"")&gt;0,"",(SIGN(SUM(U7:V7)-1)+1)/2)</f>
        <v>1</v>
      </c>
      <c r="V8" s="46"/>
      <c r="W8" s="44">
        <f>IF(COUNTIF(W7:X7,"")&gt;0,"",(SIGN(SUM(W7:X7)-1)+1)/2)</f>
        <v>0.5</v>
      </c>
      <c r="X8" s="46"/>
      <c r="Y8" s="44">
        <f>IF(COUNTIF(Y7:Z7,"")&gt;0,"",(SIGN(SUM(Y7:Z7)-1)+1)/2)</f>
        <v>0</v>
      </c>
      <c r="Z8" s="46"/>
      <c r="AA8" s="44">
        <f>IF(COUNTIF(AA7:AB7,"")&gt;0,"",(SIGN(SUM(AA7:AB7)-1)+1)/2)</f>
        <v>1</v>
      </c>
      <c r="AB8" s="46"/>
      <c r="AC8" s="44">
        <f>IF(COUNTIF(AC7:AD7,"")&gt;0,"",(SIGN(SUM(AC7:AD7)-1)+1)/2)</f>
        <v>0.5</v>
      </c>
      <c r="AD8" s="46"/>
      <c r="AE8" s="44">
        <f>IF(COUNTIF(AE7:AF7,"")&gt;0,"",(SIGN(SUM(AE7:AF7)-1)+1)/2)</f>
        <v>0.5</v>
      </c>
      <c r="AF8" s="46"/>
      <c r="AG8" s="44">
        <f>IF(COUNTIF(AG7:AH7,"")&gt;0,"",(SIGN(SUM(AG7:AH7)-1)+1)/2)</f>
        <v>0.5</v>
      </c>
      <c r="AH8" s="46"/>
      <c r="AI8" s="44">
        <f>IF(COUNTIF(AI7:AJ7,"")&gt;0,"",(SIGN(SUM(AI7:AJ7)-1)+1)/2)</f>
        <v>1</v>
      </c>
      <c r="AJ8" s="46"/>
      <c r="AK8" s="44">
        <f>IF(COUNTIF(AK7:AL7,"")&gt;0,"",(SIGN(SUM(AK7:AL7)-1)+1)/2)</f>
        <v>0.5</v>
      </c>
      <c r="AL8" s="46"/>
      <c r="AM8" s="44">
        <f>IF(COUNTIF(AM7:AN7,"")&gt;0,"",(SIGN(SUM(AM7:AN7)-1)+1)/2)</f>
        <v>0.5</v>
      </c>
      <c r="AN8" s="46"/>
      <c r="AO8" s="44">
        <f>IF(COUNTIF(AO7:AP7,"")&gt;0,"",(SIGN(SUM(AO7:AP7)-1)+1)/2)</f>
        <v>0.5</v>
      </c>
      <c r="AP8" s="45"/>
      <c r="AQ8" s="36"/>
      <c r="AR8" s="32"/>
      <c r="AS8" s="38"/>
      <c r="AT8" s="32"/>
      <c r="AU8" s="34"/>
      <c r="AV8" s="28"/>
      <c r="AW8" s="30"/>
    </row>
    <row r="9" spans="1:49" ht="12.75">
      <c r="A9" s="29">
        <v>3</v>
      </c>
      <c r="B9" s="8" t="s">
        <v>18</v>
      </c>
      <c r="C9" s="14">
        <v>0.5</v>
      </c>
      <c r="D9" s="18">
        <v>0.5</v>
      </c>
      <c r="E9" s="14">
        <v>0.5</v>
      </c>
      <c r="F9" s="15">
        <v>0.5</v>
      </c>
      <c r="G9" s="9"/>
      <c r="H9" s="16"/>
      <c r="I9" s="14">
        <f>IF(H11="","",1-H11)</f>
        <v>0.5</v>
      </c>
      <c r="J9" s="18">
        <f>IF(G11="","",1-G11)</f>
        <v>0.5</v>
      </c>
      <c r="K9" s="14">
        <f>IF(H13="","",1-H13)</f>
        <v>0.5</v>
      </c>
      <c r="L9" s="18">
        <f>IF(G13="","",1-G13)</f>
        <v>0.5</v>
      </c>
      <c r="M9" s="14">
        <f>IF(H15="","",1-H15)</f>
        <v>0.5</v>
      </c>
      <c r="N9" s="18">
        <f>IF(G15="","",1-G15)</f>
        <v>0.5</v>
      </c>
      <c r="O9" s="14">
        <f>IF(H17="","",1-H17)</f>
        <v>0.5</v>
      </c>
      <c r="P9" s="18">
        <f>IF(G17="","",1-G17)</f>
        <v>0.5</v>
      </c>
      <c r="Q9" s="14">
        <f>IF(H19="","",1-H19)</f>
        <v>0.5</v>
      </c>
      <c r="R9" s="18">
        <f>IF(G19="","",1-G19)</f>
        <v>0.5</v>
      </c>
      <c r="S9" s="14">
        <f>IF(H21="","",1-H21)</f>
        <v>1</v>
      </c>
      <c r="T9" s="18">
        <f>IF(G21="","",1-G21)</f>
        <v>0.5</v>
      </c>
      <c r="U9" s="14">
        <f>IF(H23="","",1-H23)</f>
        <v>0.5</v>
      </c>
      <c r="V9" s="18">
        <f>IF(G23="","",1-G23)</f>
        <v>0.5</v>
      </c>
      <c r="W9" s="14">
        <f>IF(H25="","",1-H25)</f>
        <v>0.5</v>
      </c>
      <c r="X9" s="18">
        <f>IF(G25="","",1-G25)</f>
        <v>0.5</v>
      </c>
      <c r="Y9" s="14">
        <f>IF(H27="","",1-H27)</f>
        <v>0.5</v>
      </c>
      <c r="Z9" s="18">
        <f>IF(G27="","",1-G27)</f>
        <v>0.5</v>
      </c>
      <c r="AA9" s="14">
        <f>IF(H29="","",1-H29)</f>
        <v>0.5</v>
      </c>
      <c r="AB9" s="18">
        <f>IF(G29="","",1-G29)</f>
        <v>1</v>
      </c>
      <c r="AC9" s="14">
        <f>IF(H31="","",1-H31)</f>
        <v>0.5</v>
      </c>
      <c r="AD9" s="18">
        <f>IF(G31="","",1-G31)</f>
        <v>0.5</v>
      </c>
      <c r="AE9" s="14">
        <f>IF(H33="","",1-H33)</f>
        <v>0.5</v>
      </c>
      <c r="AF9" s="18">
        <f>IF(G33="","",1-G33)</f>
        <v>0.5</v>
      </c>
      <c r="AG9" s="14">
        <f>IF(H35="","",1-H35)</f>
        <v>1</v>
      </c>
      <c r="AH9" s="18">
        <f>IF(G35="","",1-G35)</f>
        <v>0.5</v>
      </c>
      <c r="AI9" s="14">
        <f>IF(H37="","",1-H37)</f>
        <v>1</v>
      </c>
      <c r="AJ9" s="18">
        <f>IF(G37="","",1-G37)</f>
        <v>1</v>
      </c>
      <c r="AK9" s="14">
        <f>IF(H39="","",1-H39)</f>
        <v>0.5</v>
      </c>
      <c r="AL9" s="18">
        <f>IF(G39="","",1-G39)</f>
        <v>0.5</v>
      </c>
      <c r="AM9" s="14">
        <f>IF(H41="","",1-H41)</f>
        <v>0.5</v>
      </c>
      <c r="AN9" s="18">
        <f>IF(G41="","",1-G41)</f>
        <v>0.5</v>
      </c>
      <c r="AO9" s="14">
        <f>IF(H43="","",1-H43)</f>
        <v>1</v>
      </c>
      <c r="AP9" s="15">
        <f>IF(G43="","",1-G43)</f>
        <v>1</v>
      </c>
      <c r="AQ9" s="35">
        <f>SUM(C10:AP10)</f>
        <v>12</v>
      </c>
      <c r="AR9" s="31">
        <f>IF(COUNT(C10:AP10)=0,0,AQ9*100/COUNT(C10:AP10))</f>
        <v>63.1578947368421</v>
      </c>
      <c r="AS9" s="37">
        <f>COUNTIF(C10:AP10,1)-COUNTIF(C10:AP10,0)</f>
        <v>5</v>
      </c>
      <c r="AT9" s="31">
        <f>IF(AV9&lt;AV5,1,0)+IF(AV9&lt;AV7,1,0)+IF(AV9&lt;AV11,1,0)+IF(AV9&lt;AV13,1,0)+IF(AV9&lt;AV15,1,0)+IF(AV9&lt;AV17,1,0)+IF(AV9&lt;AV19,1,0)+IF(AV9&lt;AV21,1,0)+IF(AV9&lt;AV23,1,0)+IF(AV9&lt;AV25,1,0)+IF(AV9&lt;AV27,1,0)+IF(AV9&lt;AV29,1,0)+IF(AV9&lt;AV31,1,0)+IF(AV9&lt;AV33,1,0)+IF(AV9&lt;AV35,1,0)+IF(AV9&lt;AV37,1,0)+IF(AV9&lt;AV39,1,0)+IF(AV9&lt;AV41,1,0)+IF(AV9&lt;AV43,1,0)+1</f>
        <v>3</v>
      </c>
      <c r="AU9" s="33">
        <f>(N(C10)-N(G6))*AQ5+(N(E10)-N(G8))*AQ7+(N(I10)-N(G12))*AQ11+(N(K10)-N(G14))*AQ13+(N(M10)-N(G16))*AQ15+(N(O10)-N(G18))*AQ17+(N(Q10)-N(G20))*AQ19+(N(S10)-N(G22))*AQ21+(N(U10)-N(G24))*AQ23+(N(W10)-N(G26))*AQ25+(N(Y10)-N(G28))*AQ27+(N(AA10)-N(G30))*AQ29+(N(AC10)-N(G32))*AQ31+(N(AE10)-N(G34))*AQ33+(N(AG10)-N(G36))*AQ35+(N(AI10)-N(G38))*AQ37+(N(AK10)-N(G40))*AQ39+(N(AM10)-N(G42))*AQ41+(N(AO10)-N(G44))*AQ43</f>
        <v>30</v>
      </c>
      <c r="AV9" s="27" t="str">
        <f>RIGHT("0"&amp;AQ9*2,2)&amp;" "&amp;IF(COUNT(C10:AP10)=0,"0000",RIGHT("000"&amp;(380+AU9*2),4))&amp;" "&amp;RIGHT("0"&amp;COUNTIF(C9:AP9,1),2)</f>
        <v>24 0440 07</v>
      </c>
      <c r="AW9" s="29">
        <f>COUNT(C9:AP9)</f>
        <v>38</v>
      </c>
    </row>
    <row r="10" spans="1:49" ht="15" customHeight="1" hidden="1">
      <c r="A10" s="30"/>
      <c r="B10" s="7"/>
      <c r="C10" s="44">
        <f>IF(COUNTIF(C9:D9,"")&gt;0,"",(SIGN(SUM(C9:D9)-1)+1)/2)</f>
        <v>0.5</v>
      </c>
      <c r="D10" s="46"/>
      <c r="E10" s="44">
        <f>IF(COUNTIF(E9:F9,"")&gt;0,"",(SIGN(SUM(E9:F9)-1)+1)/2)</f>
        <v>0.5</v>
      </c>
      <c r="F10" s="45"/>
      <c r="G10" s="13"/>
      <c r="H10" s="17"/>
      <c r="I10" s="39">
        <f>IF(COUNTIF(I9:J9,"")&gt;0,"",(SIGN(SUM(I9:J9)-1)+1)/2)</f>
        <v>0.5</v>
      </c>
      <c r="J10" s="40"/>
      <c r="K10" s="44">
        <f>IF(COUNTIF(K9:L9,"")&gt;0,"",(SIGN(SUM(K9:L9)-1)+1)/2)</f>
        <v>0.5</v>
      </c>
      <c r="L10" s="46"/>
      <c r="M10" s="44">
        <f>IF(COUNTIF(M9:N9,"")&gt;0,"",(SIGN(SUM(M9:N9)-1)+1)/2)</f>
        <v>0.5</v>
      </c>
      <c r="N10" s="46"/>
      <c r="O10" s="44">
        <f>IF(COUNTIF(O9:P9,"")&gt;0,"",(SIGN(SUM(O9:P9)-1)+1)/2)</f>
        <v>0.5</v>
      </c>
      <c r="P10" s="46"/>
      <c r="Q10" s="44">
        <f>IF(COUNTIF(Q9:R9,"")&gt;0,"",(SIGN(SUM(Q9:R9)-1)+1)/2)</f>
        <v>0.5</v>
      </c>
      <c r="R10" s="46"/>
      <c r="S10" s="44">
        <f>IF(COUNTIF(S9:T9,"")&gt;0,"",(SIGN(SUM(S9:T9)-1)+1)/2)</f>
        <v>1</v>
      </c>
      <c r="T10" s="46"/>
      <c r="U10" s="44">
        <f>IF(COUNTIF(U9:V9,"")&gt;0,"",(SIGN(SUM(U9:V9)-1)+1)/2)</f>
        <v>0.5</v>
      </c>
      <c r="V10" s="46"/>
      <c r="W10" s="44">
        <f>IF(COUNTIF(W9:X9,"")&gt;0,"",(SIGN(SUM(W9:X9)-1)+1)/2)</f>
        <v>0.5</v>
      </c>
      <c r="X10" s="46"/>
      <c r="Y10" s="44">
        <f>IF(COUNTIF(Y9:Z9,"")&gt;0,"",(SIGN(SUM(Y9:Z9)-1)+1)/2)</f>
        <v>0.5</v>
      </c>
      <c r="Z10" s="46"/>
      <c r="AA10" s="44">
        <f>IF(COUNTIF(AA9:AB9,"")&gt;0,"",(SIGN(SUM(AA9:AB9)-1)+1)/2)</f>
        <v>1</v>
      </c>
      <c r="AB10" s="46"/>
      <c r="AC10" s="44">
        <f>IF(COUNTIF(AC9:AD9,"")&gt;0,"",(SIGN(SUM(AC9:AD9)-1)+1)/2)</f>
        <v>0.5</v>
      </c>
      <c r="AD10" s="46"/>
      <c r="AE10" s="44">
        <f>IF(COUNTIF(AE9:AF9,"")&gt;0,"",(SIGN(SUM(AE9:AF9)-1)+1)/2)</f>
        <v>0.5</v>
      </c>
      <c r="AF10" s="46"/>
      <c r="AG10" s="44">
        <f>IF(COUNTIF(AG9:AH9,"")&gt;0,"",(SIGN(SUM(AG9:AH9)-1)+1)/2)</f>
        <v>1</v>
      </c>
      <c r="AH10" s="46"/>
      <c r="AI10" s="44">
        <f>IF(COUNTIF(AI9:AJ9,"")&gt;0,"",(SIGN(SUM(AI9:AJ9)-1)+1)/2)</f>
        <v>1</v>
      </c>
      <c r="AJ10" s="46"/>
      <c r="AK10" s="44">
        <f>IF(COUNTIF(AK9:AL9,"")&gt;0,"",(SIGN(SUM(AK9:AL9)-1)+1)/2)</f>
        <v>0.5</v>
      </c>
      <c r="AL10" s="46"/>
      <c r="AM10" s="44">
        <f>IF(COUNTIF(AM9:AN9,"")&gt;0,"",(SIGN(SUM(AM9:AN9)-1)+1)/2)</f>
        <v>0.5</v>
      </c>
      <c r="AN10" s="46"/>
      <c r="AO10" s="44">
        <f>IF(COUNTIF(AO9:AP9,"")&gt;0,"",(SIGN(SUM(AO9:AP9)-1)+1)/2)</f>
        <v>1</v>
      </c>
      <c r="AP10" s="45"/>
      <c r="AQ10" s="36"/>
      <c r="AR10" s="32"/>
      <c r="AS10" s="38"/>
      <c r="AT10" s="32"/>
      <c r="AU10" s="34"/>
      <c r="AV10" s="28"/>
      <c r="AW10" s="30"/>
    </row>
    <row r="11" spans="1:49" ht="12.75">
      <c r="A11" s="29">
        <v>4</v>
      </c>
      <c r="B11" s="8" t="s">
        <v>19</v>
      </c>
      <c r="C11" s="14">
        <v>0.5</v>
      </c>
      <c r="D11" s="18">
        <v>0.5</v>
      </c>
      <c r="E11" s="14">
        <v>0.5</v>
      </c>
      <c r="F11" s="18">
        <v>0.5</v>
      </c>
      <c r="G11" s="14">
        <v>0.5</v>
      </c>
      <c r="H11" s="15">
        <v>0.5</v>
      </c>
      <c r="I11" s="9"/>
      <c r="J11" s="16"/>
      <c r="K11" s="14">
        <f>IF(J13="","",1-J13)</f>
        <v>0.5</v>
      </c>
      <c r="L11" s="18">
        <f>IF(I13="","",1-I13)</f>
        <v>0.5</v>
      </c>
      <c r="M11" s="14">
        <f>IF(J15="","",1-J15)</f>
        <v>0.5</v>
      </c>
      <c r="N11" s="18">
        <f>IF(I15="","",1-I15)</f>
        <v>0.5</v>
      </c>
      <c r="O11" s="14">
        <f>IF(J17="","",1-J17)</f>
        <v>0.5</v>
      </c>
      <c r="P11" s="18">
        <f>IF(I17="","",1-I17)</f>
        <v>0.5</v>
      </c>
      <c r="Q11" s="14">
        <f>IF(J19="","",1-J19)</f>
        <v>0.5</v>
      </c>
      <c r="R11" s="18">
        <f>IF(I19="","",1-I19)</f>
        <v>0.5</v>
      </c>
      <c r="S11" s="14">
        <f>IF(J21="","",1-J21)</f>
        <v>0.5</v>
      </c>
      <c r="T11" s="18">
        <f>IF(I21="","",1-I21)</f>
        <v>0.5</v>
      </c>
      <c r="U11" s="14">
        <f>IF(J23="","",1-J23)</f>
        <v>1</v>
      </c>
      <c r="V11" s="18">
        <f>IF(I23="","",1-I23)</f>
        <v>0.5</v>
      </c>
      <c r="W11" s="14">
        <f>IF(J25="","",1-J25)</f>
        <v>1</v>
      </c>
      <c r="X11" s="18">
        <f>IF(I25="","",1-I25)</f>
        <v>1</v>
      </c>
      <c r="Y11" s="14">
        <f>IF(J27="","",1-J27)</f>
        <v>0.5</v>
      </c>
      <c r="Z11" s="18">
        <f>IF(I27="","",1-I27)</f>
        <v>0.5</v>
      </c>
      <c r="AA11" s="14">
        <f>IF(J29="","",1-J29)</f>
        <v>0.5</v>
      </c>
      <c r="AB11" s="18">
        <f>IF(I29="","",1-I29)</f>
        <v>0.5</v>
      </c>
      <c r="AC11" s="14">
        <f>IF(J31="","",1-J31)</f>
        <v>0.5</v>
      </c>
      <c r="AD11" s="18">
        <f>IF(I31="","",1-I31)</f>
        <v>0.5</v>
      </c>
      <c r="AE11" s="14">
        <f>IF(J33="","",1-J33)</f>
        <v>0.5</v>
      </c>
      <c r="AF11" s="18">
        <f>IF(I33="","",1-I33)</f>
        <v>0.5</v>
      </c>
      <c r="AG11" s="14">
        <f>IF(J35="","",1-J35)</f>
        <v>0.5</v>
      </c>
      <c r="AH11" s="18">
        <f>IF(I35="","",1-I35)</f>
        <v>0.5</v>
      </c>
      <c r="AI11" s="14">
        <f>IF(J37="","",1-J37)</f>
        <v>1</v>
      </c>
      <c r="AJ11" s="18">
        <f>IF(I37="","",1-I37)</f>
        <v>0.5</v>
      </c>
      <c r="AK11" s="14">
        <f>IF(J39="","",1-J39)</f>
        <v>0.5</v>
      </c>
      <c r="AL11" s="18">
        <f>IF(I39="","",1-I39)</f>
        <v>0.5</v>
      </c>
      <c r="AM11" s="14">
        <f>IF(J41="","",1-J41)</f>
        <v>0.5</v>
      </c>
      <c r="AN11" s="18">
        <f>IF(I41="","",1-I41)</f>
        <v>0.5</v>
      </c>
      <c r="AO11" s="14">
        <f>IF(J43="","",1-J43)</f>
        <v>1</v>
      </c>
      <c r="AP11" s="15">
        <f>IF(I43="","",1-I43)</f>
        <v>1</v>
      </c>
      <c r="AQ11" s="35">
        <f>SUM(C12:AP12)</f>
        <v>11.5</v>
      </c>
      <c r="AR11" s="31">
        <f>IF(COUNT(C12:AP12)=0,0,AQ11*100/COUNT(C12:AP12))</f>
        <v>60.526315789473685</v>
      </c>
      <c r="AS11" s="37">
        <f>COUNTIF(C12:AP12,1)-COUNTIF(C12:AP12,0)</f>
        <v>4</v>
      </c>
      <c r="AT11" s="31">
        <f>IF(AV11&lt;AV5,1,0)+IF(AV11&lt;AV7,1,0)+IF(AV11&lt;AV9,1,0)+IF(AV11&lt;AV13,1,0)+IF(AV11&lt;AV15,1,0)+IF(AV11&lt;AV17,1,0)+IF(AV11&lt;AV19,1,0)+IF(AV11&lt;AV21,1,0)+IF(AV11&lt;AV23,1,0)+IF(AV11&lt;AV25,1,0)+IF(AV11&lt;AV27,1,0)+IF(AV11&lt;AV29,1,0)+IF(AV11&lt;AV31,1,0)+IF(AV11&lt;AV33,1,0)+IF(AV11&lt;AV35,1,0)+IF(AV11&lt;AV37,1,0)+IF(AV11&lt;AV39,1,0)+IF(AV11&lt;AV41,1,0)+IF(AV11&lt;AV43,1,0)+1</f>
        <v>4</v>
      </c>
      <c r="AU11" s="33">
        <f>(N(C12)-N(I6))*AQ5+(N(E12)-N(I8))*AQ7+(N(G12)-N(I10))*AQ9+(N(K12)-N(I14))*AQ13+(N(M12)-N(I16))*AQ15+(N(O12)-N(I18))*AQ17+(N(Q12)-N(I20))*AQ19+(N(S12)-N(I22))*AQ21+(N(U12)-N(I24))*AQ23+(N(W12)-N(I26))*AQ25+(N(Y12)-N(I28))*AQ27+(N(AA12)-N(I30))*AQ29+(N(AC12)-N(I32))*AQ31+(N(AE12)-N(I34))*AQ33+(N(AG12)-N(I36))*AQ35+(N(AI12)-N(I38))*AQ37+(N(AK12)-N(I40))*AQ39+(N(AM12)-N(I42))*AQ41+(N(AO12)-N(I44))*AQ43</f>
        <v>26</v>
      </c>
      <c r="AV11" s="27" t="str">
        <f>RIGHT("0"&amp;AQ11*2,2)&amp;" "&amp;IF(COUNT(C12:AP12)=0,"0000",RIGHT("000"&amp;(380+AU11*2),4))&amp;" "&amp;RIGHT("0"&amp;COUNTIF(C11:AP11,1),2)</f>
        <v>23 0432 06</v>
      </c>
      <c r="AW11" s="29">
        <f>COUNT(C11:AP11)</f>
        <v>38</v>
      </c>
    </row>
    <row r="12" spans="1:49" ht="15" customHeight="1" hidden="1">
      <c r="A12" s="30"/>
      <c r="B12" s="7"/>
      <c r="C12" s="44">
        <f>IF(COUNTIF(C11:D11,"")&gt;0,"",(SIGN(SUM(C11:D11)-1)+1)/2)</f>
        <v>0.5</v>
      </c>
      <c r="D12" s="46"/>
      <c r="E12" s="44">
        <f>IF(COUNTIF(E11:F11,"")&gt;0,"",(SIGN(SUM(E11:F11)-1)+1)/2)</f>
        <v>0.5</v>
      </c>
      <c r="F12" s="46"/>
      <c r="G12" s="44">
        <f>IF(COUNTIF(G11:H11,"")&gt;0,"",(SIGN(SUM(G11:H11)-1)+1)/2)</f>
        <v>0.5</v>
      </c>
      <c r="H12" s="45"/>
      <c r="I12" s="13"/>
      <c r="J12" s="17"/>
      <c r="K12" s="39">
        <f>IF(COUNTIF(K11:L11,"")&gt;0,"",(SIGN(SUM(K11:L11)-1)+1)/2)</f>
        <v>0.5</v>
      </c>
      <c r="L12" s="40"/>
      <c r="M12" s="44">
        <f>IF(COUNTIF(M11:N11,"")&gt;0,"",(SIGN(SUM(M11:N11)-1)+1)/2)</f>
        <v>0.5</v>
      </c>
      <c r="N12" s="46"/>
      <c r="O12" s="44">
        <f>IF(COUNTIF(O11:P11,"")&gt;0,"",(SIGN(SUM(O11:P11)-1)+1)/2)</f>
        <v>0.5</v>
      </c>
      <c r="P12" s="46"/>
      <c r="Q12" s="44">
        <f>IF(COUNTIF(Q11:R11,"")&gt;0,"",(SIGN(SUM(Q11:R11)-1)+1)/2)</f>
        <v>0.5</v>
      </c>
      <c r="R12" s="46"/>
      <c r="S12" s="44">
        <f>IF(COUNTIF(S11:T11,"")&gt;0,"",(SIGN(SUM(S11:T11)-1)+1)/2)</f>
        <v>0.5</v>
      </c>
      <c r="T12" s="46"/>
      <c r="U12" s="44">
        <f>IF(COUNTIF(U11:V11,"")&gt;0,"",(SIGN(SUM(U11:V11)-1)+1)/2)</f>
        <v>1</v>
      </c>
      <c r="V12" s="46"/>
      <c r="W12" s="44">
        <f>IF(COUNTIF(W11:X11,"")&gt;0,"",(SIGN(SUM(W11:X11)-1)+1)/2)</f>
        <v>1</v>
      </c>
      <c r="X12" s="46"/>
      <c r="Y12" s="44">
        <f>IF(COUNTIF(Y11:Z11,"")&gt;0,"",(SIGN(SUM(Y11:Z11)-1)+1)/2)</f>
        <v>0.5</v>
      </c>
      <c r="Z12" s="46"/>
      <c r="AA12" s="44">
        <f>IF(COUNTIF(AA11:AB11,"")&gt;0,"",(SIGN(SUM(AA11:AB11)-1)+1)/2)</f>
        <v>0.5</v>
      </c>
      <c r="AB12" s="46"/>
      <c r="AC12" s="44">
        <f>IF(COUNTIF(AC11:AD11,"")&gt;0,"",(SIGN(SUM(AC11:AD11)-1)+1)/2)</f>
        <v>0.5</v>
      </c>
      <c r="AD12" s="46"/>
      <c r="AE12" s="44">
        <f>IF(COUNTIF(AE11:AF11,"")&gt;0,"",(SIGN(SUM(AE11:AF11)-1)+1)/2)</f>
        <v>0.5</v>
      </c>
      <c r="AF12" s="46"/>
      <c r="AG12" s="44">
        <f>IF(COUNTIF(AG11:AH11,"")&gt;0,"",(SIGN(SUM(AG11:AH11)-1)+1)/2)</f>
        <v>0.5</v>
      </c>
      <c r="AH12" s="46"/>
      <c r="AI12" s="44">
        <f>IF(COUNTIF(AI11:AJ11,"")&gt;0,"",(SIGN(SUM(AI11:AJ11)-1)+1)/2)</f>
        <v>1</v>
      </c>
      <c r="AJ12" s="46"/>
      <c r="AK12" s="44">
        <f>IF(COUNTIF(AK11:AL11,"")&gt;0,"",(SIGN(SUM(AK11:AL11)-1)+1)/2)</f>
        <v>0.5</v>
      </c>
      <c r="AL12" s="46"/>
      <c r="AM12" s="44">
        <f>IF(COUNTIF(AM11:AN11,"")&gt;0,"",(SIGN(SUM(AM11:AN11)-1)+1)/2)</f>
        <v>0.5</v>
      </c>
      <c r="AN12" s="46"/>
      <c r="AO12" s="44">
        <f>IF(COUNTIF(AO11:AP11,"")&gt;0,"",(SIGN(SUM(AO11:AP11)-1)+1)/2)</f>
        <v>1</v>
      </c>
      <c r="AP12" s="45"/>
      <c r="AQ12" s="36"/>
      <c r="AR12" s="32"/>
      <c r="AS12" s="38"/>
      <c r="AT12" s="32"/>
      <c r="AU12" s="34"/>
      <c r="AV12" s="28"/>
      <c r="AW12" s="30"/>
    </row>
    <row r="13" spans="1:49" ht="12.75">
      <c r="A13" s="29">
        <v>5</v>
      </c>
      <c r="B13" s="8" t="s">
        <v>20</v>
      </c>
      <c r="C13" s="14">
        <v>0.5</v>
      </c>
      <c r="D13" s="18">
        <v>0.5</v>
      </c>
      <c r="E13" s="14">
        <v>0.5</v>
      </c>
      <c r="F13" s="18">
        <v>0.5</v>
      </c>
      <c r="G13" s="14">
        <v>0.5</v>
      </c>
      <c r="H13" s="18">
        <v>0.5</v>
      </c>
      <c r="I13" s="14">
        <v>0.5</v>
      </c>
      <c r="J13" s="15">
        <v>0.5</v>
      </c>
      <c r="K13" s="9"/>
      <c r="L13" s="16"/>
      <c r="M13" s="14">
        <f>IF(L15="","",1-L15)</f>
        <v>0.5</v>
      </c>
      <c r="N13" s="18">
        <f>IF(K15="","",1-K15)</f>
        <v>0.5</v>
      </c>
      <c r="O13" s="14">
        <f>IF(L17="","",1-L17)</f>
        <v>0</v>
      </c>
      <c r="P13" s="18">
        <f>IF(K17="","",1-K17)</f>
        <v>0.5</v>
      </c>
      <c r="Q13" s="14">
        <f>IF(L19="","",1-L19)</f>
        <v>0.5</v>
      </c>
      <c r="R13" s="18">
        <f>IF(K19="","",1-K19)</f>
        <v>0.5</v>
      </c>
      <c r="S13" s="14">
        <f>IF(L21="","",1-L21)</f>
        <v>0.5</v>
      </c>
      <c r="T13" s="18">
        <f>IF(K21="","",1-K21)</f>
        <v>0.5</v>
      </c>
      <c r="U13" s="14">
        <f>IF(L23="","",1-L23)</f>
        <v>0.5</v>
      </c>
      <c r="V13" s="18">
        <f>IF(K23="","",1-K23)</f>
        <v>0.5</v>
      </c>
      <c r="W13" s="14">
        <f>IF(L25="","",1-L25)</f>
        <v>0.5</v>
      </c>
      <c r="X13" s="18">
        <f>IF(K25="","",1-K25)</f>
        <v>0.5</v>
      </c>
      <c r="Y13" s="14">
        <f>IF(L27="","",1-L27)</f>
        <v>0.5</v>
      </c>
      <c r="Z13" s="18">
        <f>IF(K27="","",1-K27)</f>
        <v>1</v>
      </c>
      <c r="AA13" s="14">
        <f>IF(L29="","",1-L29)</f>
        <v>0.5</v>
      </c>
      <c r="AB13" s="18">
        <f>IF(K29="","",1-K29)</f>
        <v>1</v>
      </c>
      <c r="AC13" s="14">
        <f>IF(L31="","",1-L31)</f>
        <v>0.5</v>
      </c>
      <c r="AD13" s="18">
        <f>IF(K31="","",1-K31)</f>
        <v>0.5</v>
      </c>
      <c r="AE13" s="14">
        <f>IF(L33="","",1-L33)</f>
        <v>0.5</v>
      </c>
      <c r="AF13" s="18">
        <f>IF(K33="","",1-K33)</f>
        <v>0.5</v>
      </c>
      <c r="AG13" s="14">
        <f>IF(L35="","",1-L35)</f>
        <v>1</v>
      </c>
      <c r="AH13" s="18">
        <f>IF(K35="","",1-K35)</f>
        <v>0.5</v>
      </c>
      <c r="AI13" s="14">
        <f>IF(L37="","",1-L37)</f>
        <v>1</v>
      </c>
      <c r="AJ13" s="18">
        <f>IF(K37="","",1-K37)</f>
        <v>0.5</v>
      </c>
      <c r="AK13" s="14">
        <f>IF(L39="","",1-L39)</f>
        <v>0.5</v>
      </c>
      <c r="AL13" s="18">
        <f>IF(K39="","",1-K39)</f>
        <v>0.5</v>
      </c>
      <c r="AM13" s="14">
        <f>IF(L41="","",1-L41)</f>
        <v>0.5</v>
      </c>
      <c r="AN13" s="18">
        <f>IF(K41="","",1-K41)</f>
        <v>0.5</v>
      </c>
      <c r="AO13" s="14">
        <f>IF(L43="","",1-L43)</f>
        <v>1</v>
      </c>
      <c r="AP13" s="15">
        <f>IF(K43="","",1-K43)</f>
        <v>1</v>
      </c>
      <c r="AQ13" s="35">
        <f>SUM(C14:AP14)</f>
        <v>11.5</v>
      </c>
      <c r="AR13" s="31">
        <f>IF(COUNT(C14:AP14)=0,0,AQ13*100/COUNT(C14:AP14))</f>
        <v>60.526315789473685</v>
      </c>
      <c r="AS13" s="37">
        <f>COUNTIF(C14:AP14,1)-COUNTIF(C14:AP14,0)</f>
        <v>4</v>
      </c>
      <c r="AT13" s="31">
        <f>IF(AV13&lt;AV5,1,0)+IF(AV13&lt;AV7,1,0)+IF(AV13&lt;AV9,1,0)+IF(AV13&lt;AV11,1,0)+IF(AV13&lt;AV15,1,0)+IF(AV13&lt;AV17,1,0)+IF(AV13&lt;AV19,1,0)+IF(AV13&lt;AV21,1,0)+IF(AV13&lt;AV23,1,0)+IF(AV13&lt;AV25,1,0)+IF(AV13&lt;AV27,1,0)+IF(AV13&lt;AV29,1,0)+IF(AV13&lt;AV31,1,0)+IF(AV13&lt;AV33,1,0)+IF(AV13&lt;AV35,1,0)+IF(AV13&lt;AV37,1,0)+IF(AV13&lt;AV39,1,0)+IF(AV13&lt;AV41,1,0)+IF(AV13&lt;AV43,1,0)+1</f>
        <v>6</v>
      </c>
      <c r="AU13" s="33">
        <f>(N(C14)-N(K6))*AQ5+(N(E14)-N(K8))*AQ7+(N(G14)-N(K10))*AQ9+(N(I14)-N(K12))*AQ11+(N(M14)-N(K16))*AQ15+(N(O14)-N(K18))*AQ17+(N(Q14)-N(K20))*AQ19+(N(S14)-N(K22))*AQ21+(N(U14)-N(K24))*AQ23+(N(W14)-N(K26))*AQ25+(N(Y14)-N(K28))*AQ27+(N(AA14)-N(K30))*AQ29+(N(AC14)-N(K32))*AQ31+(N(AE14)-N(K34))*AQ33+(N(AG14)-N(K36))*AQ35+(N(AI14)-N(K38))*AQ37+(N(AK14)-N(K40))*AQ39+(N(AM14)-N(K42))*AQ41+(N(AO14)-N(K44))*AQ43</f>
        <v>22</v>
      </c>
      <c r="AV13" s="27" t="str">
        <f>RIGHT("0"&amp;AQ13*2,2)&amp;" "&amp;IF(COUNT(C14:AP14)=0,"0000",RIGHT("000"&amp;(380+AU13*2),4))&amp;" "&amp;RIGHT("0"&amp;COUNTIF(C13:AP13,1),2)</f>
        <v>23 0424 06</v>
      </c>
      <c r="AW13" s="29">
        <f>COUNT(C13:AP13)</f>
        <v>38</v>
      </c>
    </row>
    <row r="14" spans="1:49" ht="15" customHeight="1" hidden="1">
      <c r="A14" s="30"/>
      <c r="B14" s="7"/>
      <c r="C14" s="44">
        <f>IF(COUNTIF(C13:D13,"")&gt;0,"",(SIGN(SUM(C13:D13)-1)+1)/2)</f>
        <v>0.5</v>
      </c>
      <c r="D14" s="46"/>
      <c r="E14" s="44">
        <f>IF(COUNTIF(E13:F13,"")&gt;0,"",(SIGN(SUM(E13:F13)-1)+1)/2)</f>
        <v>0.5</v>
      </c>
      <c r="F14" s="46"/>
      <c r="G14" s="44">
        <f>IF(COUNTIF(G13:H13,"")&gt;0,"",(SIGN(SUM(G13:H13)-1)+1)/2)</f>
        <v>0.5</v>
      </c>
      <c r="H14" s="46"/>
      <c r="I14" s="44">
        <f>IF(COUNTIF(I13:J13,"")&gt;0,"",(SIGN(SUM(I13:J13)-1)+1)/2)</f>
        <v>0.5</v>
      </c>
      <c r="J14" s="45"/>
      <c r="K14" s="13"/>
      <c r="L14" s="17"/>
      <c r="M14" s="39">
        <f>IF(COUNTIF(M13:N13,"")&gt;0,"",(SIGN(SUM(M13:N13)-1)+1)/2)</f>
        <v>0.5</v>
      </c>
      <c r="N14" s="40"/>
      <c r="O14" s="44">
        <f>IF(COUNTIF(O13:P13,"")&gt;0,"",(SIGN(SUM(O13:P13)-1)+1)/2)</f>
        <v>0</v>
      </c>
      <c r="P14" s="46"/>
      <c r="Q14" s="44">
        <f>IF(COUNTIF(Q13:R13,"")&gt;0,"",(SIGN(SUM(Q13:R13)-1)+1)/2)</f>
        <v>0.5</v>
      </c>
      <c r="R14" s="46"/>
      <c r="S14" s="44">
        <f>IF(COUNTIF(S13:T13,"")&gt;0,"",(SIGN(SUM(S13:T13)-1)+1)/2)</f>
        <v>0.5</v>
      </c>
      <c r="T14" s="46"/>
      <c r="U14" s="44">
        <f>IF(COUNTIF(U13:V13,"")&gt;0,"",(SIGN(SUM(U13:V13)-1)+1)/2)</f>
        <v>0.5</v>
      </c>
      <c r="V14" s="46"/>
      <c r="W14" s="44">
        <f>IF(COUNTIF(W13:X13,"")&gt;0,"",(SIGN(SUM(W13:X13)-1)+1)/2)</f>
        <v>0.5</v>
      </c>
      <c r="X14" s="46"/>
      <c r="Y14" s="44">
        <f>IF(COUNTIF(Y13:Z13,"")&gt;0,"",(SIGN(SUM(Y13:Z13)-1)+1)/2)</f>
        <v>1</v>
      </c>
      <c r="Z14" s="46"/>
      <c r="AA14" s="44">
        <f>IF(COUNTIF(AA13:AB13,"")&gt;0,"",(SIGN(SUM(AA13:AB13)-1)+1)/2)</f>
        <v>1</v>
      </c>
      <c r="AB14" s="46"/>
      <c r="AC14" s="44">
        <f>IF(COUNTIF(AC13:AD13,"")&gt;0,"",(SIGN(SUM(AC13:AD13)-1)+1)/2)</f>
        <v>0.5</v>
      </c>
      <c r="AD14" s="46"/>
      <c r="AE14" s="44">
        <f>IF(COUNTIF(AE13:AF13,"")&gt;0,"",(SIGN(SUM(AE13:AF13)-1)+1)/2)</f>
        <v>0.5</v>
      </c>
      <c r="AF14" s="46"/>
      <c r="AG14" s="44">
        <f>IF(COUNTIF(AG13:AH13,"")&gt;0,"",(SIGN(SUM(AG13:AH13)-1)+1)/2)</f>
        <v>1</v>
      </c>
      <c r="AH14" s="46"/>
      <c r="AI14" s="44">
        <f>IF(COUNTIF(AI13:AJ13,"")&gt;0,"",(SIGN(SUM(AI13:AJ13)-1)+1)/2)</f>
        <v>1</v>
      </c>
      <c r="AJ14" s="46"/>
      <c r="AK14" s="44">
        <f>IF(COUNTIF(AK13:AL13,"")&gt;0,"",(SIGN(SUM(AK13:AL13)-1)+1)/2)</f>
        <v>0.5</v>
      </c>
      <c r="AL14" s="46"/>
      <c r="AM14" s="44">
        <f>IF(COUNTIF(AM13:AN13,"")&gt;0,"",(SIGN(SUM(AM13:AN13)-1)+1)/2)</f>
        <v>0.5</v>
      </c>
      <c r="AN14" s="46"/>
      <c r="AO14" s="44">
        <f>IF(COUNTIF(AO13:AP13,"")&gt;0,"",(SIGN(SUM(AO13:AP13)-1)+1)/2)</f>
        <v>1</v>
      </c>
      <c r="AP14" s="45"/>
      <c r="AQ14" s="36"/>
      <c r="AR14" s="32"/>
      <c r="AS14" s="38"/>
      <c r="AT14" s="32"/>
      <c r="AU14" s="34"/>
      <c r="AV14" s="28"/>
      <c r="AW14" s="30"/>
    </row>
    <row r="15" spans="1:49" ht="12.75">
      <c r="A15" s="29">
        <v>6</v>
      </c>
      <c r="B15" s="8" t="s">
        <v>21</v>
      </c>
      <c r="C15" s="14">
        <v>0.5</v>
      </c>
      <c r="D15" s="18">
        <v>0.5</v>
      </c>
      <c r="E15" s="14">
        <v>0.5</v>
      </c>
      <c r="F15" s="18">
        <v>0.5</v>
      </c>
      <c r="G15" s="14">
        <v>0.5</v>
      </c>
      <c r="H15" s="18">
        <v>0.5</v>
      </c>
      <c r="I15" s="14">
        <v>0.5</v>
      </c>
      <c r="J15" s="18">
        <v>0.5</v>
      </c>
      <c r="K15" s="14">
        <v>0.5</v>
      </c>
      <c r="L15" s="15">
        <v>0.5</v>
      </c>
      <c r="M15" s="9"/>
      <c r="N15" s="16"/>
      <c r="O15" s="14">
        <f>IF(N17="","",1-N17)</f>
        <v>0.5</v>
      </c>
      <c r="P15" s="18">
        <f>IF(M17="","",1-M17)</f>
        <v>0.5</v>
      </c>
      <c r="Q15" s="14">
        <f>IF(N19="","",1-N19)</f>
        <v>0.5</v>
      </c>
      <c r="R15" s="18">
        <f>IF(M19="","",1-M19)</f>
        <v>0.5</v>
      </c>
      <c r="S15" s="14">
        <f>IF(N21="","",1-N21)</f>
        <v>1</v>
      </c>
      <c r="T15" s="18">
        <f>IF(M21="","",1-M21)</f>
        <v>0.5</v>
      </c>
      <c r="U15" s="14">
        <f>IF(N23="","",1-N23)</f>
        <v>0.5</v>
      </c>
      <c r="V15" s="18">
        <f>IF(M23="","",1-M23)</f>
        <v>0.5</v>
      </c>
      <c r="W15" s="14">
        <f>IF(N25="","",1-N25)</f>
        <v>0.5</v>
      </c>
      <c r="X15" s="18">
        <f>IF(M25="","",1-M25)</f>
        <v>0.5</v>
      </c>
      <c r="Y15" s="14">
        <f>IF(N27="","",1-N27)</f>
        <v>0.5</v>
      </c>
      <c r="Z15" s="18">
        <f>IF(M27="","",1-M27)</f>
        <v>0.5</v>
      </c>
      <c r="AA15" s="14">
        <f>IF(N29="","",1-N29)</f>
        <v>0.5</v>
      </c>
      <c r="AB15" s="18">
        <f>IF(M29="","",1-M29)</f>
        <v>0.5</v>
      </c>
      <c r="AC15" s="14">
        <f>IF(N31="","",1-N31)</f>
        <v>0.5</v>
      </c>
      <c r="AD15" s="18">
        <f>IF(M31="","",1-M31)</f>
        <v>0.5</v>
      </c>
      <c r="AE15" s="14">
        <f>IF(N33="","",1-N33)</f>
        <v>0.5</v>
      </c>
      <c r="AF15" s="18">
        <f>IF(M33="","",1-M33)</f>
        <v>0.5</v>
      </c>
      <c r="AG15" s="14">
        <f>IF(N35="","",1-N35)</f>
        <v>0.5</v>
      </c>
      <c r="AH15" s="18">
        <f>IF(M35="","",1-M35)</f>
        <v>0.5</v>
      </c>
      <c r="AI15" s="14">
        <f>IF(N37="","",1-N37)</f>
        <v>0.5</v>
      </c>
      <c r="AJ15" s="18">
        <f>IF(M37="","",1-M37)</f>
        <v>0.5</v>
      </c>
      <c r="AK15" s="14">
        <f>IF(N39="","",1-N39)</f>
        <v>0.5</v>
      </c>
      <c r="AL15" s="18">
        <f>IF(M39="","",1-M39)</f>
        <v>0.5</v>
      </c>
      <c r="AM15" s="14">
        <f>IF(N41="","",1-N41)</f>
        <v>0.5</v>
      </c>
      <c r="AN15" s="18">
        <f>IF(M41="","",1-M41)</f>
        <v>0.5</v>
      </c>
      <c r="AO15" s="14">
        <f>IF(N43="","",1-N43)</f>
        <v>1</v>
      </c>
      <c r="AP15" s="15">
        <f>IF(M43="","",1-M43)</f>
        <v>1</v>
      </c>
      <c r="AQ15" s="35">
        <f>SUM(C16:AP16)</f>
        <v>10.5</v>
      </c>
      <c r="AR15" s="31">
        <f>IF(COUNT(C16:AP16)=0,0,AQ15*100/COUNT(C16:AP16))</f>
        <v>55.26315789473684</v>
      </c>
      <c r="AS15" s="37">
        <f>COUNTIF(C16:AP16,1)-COUNTIF(C16:AP16,0)</f>
        <v>2</v>
      </c>
      <c r="AT15" s="31">
        <f>IF(AV15&lt;AV5,1,0)+IF(AV15&lt;AV7,1,0)+IF(AV15&lt;AV9,1,0)+IF(AV15&lt;AV11,1,0)+IF(AV15&lt;AV13,1,0)+IF(AV15&lt;AV17,1,0)+IF(AV15&lt;AV19,1,0)+IF(AV15&lt;AV21,1,0)+IF(AV15&lt;AV23,1,0)+IF(AV15&lt;AV25,1,0)+IF(AV15&lt;AV27,1,0)+IF(AV15&lt;AV29,1,0)+IF(AV15&lt;AV31,1,0)+IF(AV15&lt;AV33,1,0)+IF(AV15&lt;AV35,1,0)+IF(AV15&lt;AV37,1,0)+IF(AV15&lt;AV39,1,0)+IF(AV15&lt;AV41,1,0)+IF(AV15&lt;AV43,1,0)+1</f>
        <v>10</v>
      </c>
      <c r="AU15" s="33">
        <f>(N(C16)-N(M6))*AQ5+(N(E16)-N(M8))*AQ7+(N(G16)-N(M10))*AQ9+(N(I16)-N(M12))*AQ11+(N(K16)-N(M14))*AQ13+(N(O16)-N(M18))*AQ17+(N(Q16)-N(M20))*AQ19+(N(S16)-N(M22))*AQ21+(N(U16)-N(M24))*AQ23+(N(W16)-N(M26))*AQ25+(N(Y16)-N(M28))*AQ27+(N(AA16)-N(M30))*AQ29+(N(AC16)-N(M32))*AQ31+(N(AE16)-N(M34))*AQ33+(N(AG16)-N(M36))*AQ35+(N(AI16)-N(M38))*AQ37+(N(AK16)-N(M40))*AQ39+(N(AM16)-N(M42))*AQ41+(N(AO16)-N(M44))*AQ43</f>
        <v>11</v>
      </c>
      <c r="AV15" s="27" t="str">
        <f>RIGHT("0"&amp;AQ15*2,2)&amp;" "&amp;IF(COUNT(C16:AP16)=0,"0000",RIGHT("000"&amp;(380+AU15*2),4))&amp;" "&amp;RIGHT("0"&amp;COUNTIF(C15:AP15,1),2)</f>
        <v>21 0402 03</v>
      </c>
      <c r="AW15" s="29">
        <f>COUNT(C15:AP15)</f>
        <v>38</v>
      </c>
    </row>
    <row r="16" spans="1:49" ht="15" customHeight="1" hidden="1">
      <c r="A16" s="30"/>
      <c r="B16" s="7"/>
      <c r="C16" s="44">
        <f>IF(COUNTIF(C15:D15,"")&gt;0,"",(SIGN(SUM(C15:D15)-1)+1)/2)</f>
        <v>0.5</v>
      </c>
      <c r="D16" s="46"/>
      <c r="E16" s="44">
        <f>IF(COUNTIF(E15:F15,"")&gt;0,"",(SIGN(SUM(E15:F15)-1)+1)/2)</f>
        <v>0.5</v>
      </c>
      <c r="F16" s="46"/>
      <c r="G16" s="44">
        <f>IF(COUNTIF(G15:H15,"")&gt;0,"",(SIGN(SUM(G15:H15)-1)+1)/2)</f>
        <v>0.5</v>
      </c>
      <c r="H16" s="46"/>
      <c r="I16" s="44">
        <f>IF(COUNTIF(I15:J15,"")&gt;0,"",(SIGN(SUM(I15:J15)-1)+1)/2)</f>
        <v>0.5</v>
      </c>
      <c r="J16" s="46"/>
      <c r="K16" s="44">
        <f>IF(COUNTIF(K15:L15,"")&gt;0,"",(SIGN(SUM(K15:L15)-1)+1)/2)</f>
        <v>0.5</v>
      </c>
      <c r="L16" s="45"/>
      <c r="M16" s="13"/>
      <c r="N16" s="17"/>
      <c r="O16" s="39">
        <f>IF(COUNTIF(O15:P15,"")&gt;0,"",(SIGN(SUM(O15:P15)-1)+1)/2)</f>
        <v>0.5</v>
      </c>
      <c r="P16" s="40"/>
      <c r="Q16" s="44">
        <f>IF(COUNTIF(Q15:R15,"")&gt;0,"",(SIGN(SUM(Q15:R15)-1)+1)/2)</f>
        <v>0.5</v>
      </c>
      <c r="R16" s="46"/>
      <c r="S16" s="44">
        <f>IF(COUNTIF(S15:T15,"")&gt;0,"",(SIGN(SUM(S15:T15)-1)+1)/2)</f>
        <v>1</v>
      </c>
      <c r="T16" s="46"/>
      <c r="U16" s="44">
        <f>IF(COUNTIF(U15:V15,"")&gt;0,"",(SIGN(SUM(U15:V15)-1)+1)/2)</f>
        <v>0.5</v>
      </c>
      <c r="V16" s="46"/>
      <c r="W16" s="44">
        <f>IF(COUNTIF(W15:X15,"")&gt;0,"",(SIGN(SUM(W15:X15)-1)+1)/2)</f>
        <v>0.5</v>
      </c>
      <c r="X16" s="46"/>
      <c r="Y16" s="44">
        <f>IF(COUNTIF(Y15:Z15,"")&gt;0,"",(SIGN(SUM(Y15:Z15)-1)+1)/2)</f>
        <v>0.5</v>
      </c>
      <c r="Z16" s="46"/>
      <c r="AA16" s="44">
        <f>IF(COUNTIF(AA15:AB15,"")&gt;0,"",(SIGN(SUM(AA15:AB15)-1)+1)/2)</f>
        <v>0.5</v>
      </c>
      <c r="AB16" s="46"/>
      <c r="AC16" s="44">
        <f>IF(COUNTIF(AC15:AD15,"")&gt;0,"",(SIGN(SUM(AC15:AD15)-1)+1)/2)</f>
        <v>0.5</v>
      </c>
      <c r="AD16" s="46"/>
      <c r="AE16" s="44">
        <f>IF(COUNTIF(AE15:AF15,"")&gt;0,"",(SIGN(SUM(AE15:AF15)-1)+1)/2)</f>
        <v>0.5</v>
      </c>
      <c r="AF16" s="46"/>
      <c r="AG16" s="44">
        <f>IF(COUNTIF(AG15:AH15,"")&gt;0,"",(SIGN(SUM(AG15:AH15)-1)+1)/2)</f>
        <v>0.5</v>
      </c>
      <c r="AH16" s="46"/>
      <c r="AI16" s="44">
        <f>IF(COUNTIF(AI15:AJ15,"")&gt;0,"",(SIGN(SUM(AI15:AJ15)-1)+1)/2)</f>
        <v>0.5</v>
      </c>
      <c r="AJ16" s="46"/>
      <c r="AK16" s="44">
        <f>IF(COUNTIF(AK15:AL15,"")&gt;0,"",(SIGN(SUM(AK15:AL15)-1)+1)/2)</f>
        <v>0.5</v>
      </c>
      <c r="AL16" s="46"/>
      <c r="AM16" s="44">
        <f>IF(COUNTIF(AM15:AN15,"")&gt;0,"",(SIGN(SUM(AM15:AN15)-1)+1)/2)</f>
        <v>0.5</v>
      </c>
      <c r="AN16" s="46"/>
      <c r="AO16" s="44">
        <f>IF(COUNTIF(AO15:AP15,"")&gt;0,"",(SIGN(SUM(AO15:AP15)-1)+1)/2)</f>
        <v>1</v>
      </c>
      <c r="AP16" s="45"/>
      <c r="AQ16" s="36"/>
      <c r="AR16" s="32"/>
      <c r="AS16" s="38"/>
      <c r="AT16" s="32"/>
      <c r="AU16" s="34"/>
      <c r="AV16" s="28"/>
      <c r="AW16" s="30"/>
    </row>
    <row r="17" spans="1:49" ht="12.75">
      <c r="A17" s="29">
        <v>7</v>
      </c>
      <c r="B17" s="8" t="s">
        <v>22</v>
      </c>
      <c r="C17" s="14">
        <v>0.5</v>
      </c>
      <c r="D17" s="18">
        <v>0.5</v>
      </c>
      <c r="E17" s="14">
        <v>0.5</v>
      </c>
      <c r="F17" s="18">
        <v>0.5</v>
      </c>
      <c r="G17" s="14">
        <v>0.5</v>
      </c>
      <c r="H17" s="18">
        <v>0.5</v>
      </c>
      <c r="I17" s="14">
        <v>0.5</v>
      </c>
      <c r="J17" s="18">
        <v>0.5</v>
      </c>
      <c r="K17" s="14">
        <v>0.5</v>
      </c>
      <c r="L17" s="18">
        <v>1</v>
      </c>
      <c r="M17" s="14">
        <v>0.5</v>
      </c>
      <c r="N17" s="15">
        <v>0.5</v>
      </c>
      <c r="O17" s="9"/>
      <c r="P17" s="16"/>
      <c r="Q17" s="14">
        <f>IF(P19="","",1-P19)</f>
        <v>0.5</v>
      </c>
      <c r="R17" s="18">
        <f>IF(O19="","",1-O19)</f>
        <v>0.5</v>
      </c>
      <c r="S17" s="14">
        <f>IF(P21="","",1-P21)</f>
        <v>0.5</v>
      </c>
      <c r="T17" s="18">
        <f>IF(O21="","",1-O21)</f>
        <v>0.5</v>
      </c>
      <c r="U17" s="14">
        <f>IF(P23="","",1-P23)</f>
        <v>0.5</v>
      </c>
      <c r="V17" s="18">
        <f>IF(O23="","",1-O23)</f>
        <v>0.5</v>
      </c>
      <c r="W17" s="14">
        <f>IF(P25="","",1-P25)</f>
        <v>1</v>
      </c>
      <c r="X17" s="18">
        <f>IF(O25="","",1-O25)</f>
        <v>1</v>
      </c>
      <c r="Y17" s="14">
        <f>IF(P27="","",1-P27)</f>
        <v>0.5</v>
      </c>
      <c r="Z17" s="18">
        <f>IF(O27="","",1-O27)</f>
        <v>0.5</v>
      </c>
      <c r="AA17" s="14">
        <f>IF(P29="","",1-P29)</f>
        <v>0.5</v>
      </c>
      <c r="AB17" s="18">
        <f>IF(O29="","",1-O29)</f>
        <v>0.5</v>
      </c>
      <c r="AC17" s="14">
        <f>IF(P31="","",1-P31)</f>
        <v>0.5</v>
      </c>
      <c r="AD17" s="18">
        <f>IF(O31="","",1-O31)</f>
        <v>0.5</v>
      </c>
      <c r="AE17" s="14">
        <f>IF(P33="","",1-P33)</f>
        <v>0.5</v>
      </c>
      <c r="AF17" s="18">
        <f>IF(O33="","",1-O33)</f>
        <v>0.5</v>
      </c>
      <c r="AG17" s="14">
        <f>IF(P35="","",1-P35)</f>
        <v>0</v>
      </c>
      <c r="AH17" s="18">
        <f>IF(O35="","",1-O35)</f>
        <v>0.5</v>
      </c>
      <c r="AI17" s="14">
        <f>IF(P37="","",1-P37)</f>
        <v>0.5</v>
      </c>
      <c r="AJ17" s="18">
        <f>IF(O37="","",1-O37)</f>
        <v>0.5</v>
      </c>
      <c r="AK17" s="14">
        <f>IF(P39="","",1-P39)</f>
        <v>0.5</v>
      </c>
      <c r="AL17" s="18">
        <f>IF(O39="","",1-O39)</f>
        <v>0.5</v>
      </c>
      <c r="AM17" s="14">
        <f>IF(P41="","",1-P41)</f>
        <v>0.5</v>
      </c>
      <c r="AN17" s="18">
        <f>IF(O41="","",1-O41)</f>
        <v>0.5</v>
      </c>
      <c r="AO17" s="14">
        <f>IF(P43="","",1-P43)</f>
        <v>1</v>
      </c>
      <c r="AP17" s="15">
        <f>IF(O43="","",1-O43)</f>
        <v>0.5</v>
      </c>
      <c r="AQ17" s="35">
        <f>SUM(C18:AP18)</f>
        <v>10.5</v>
      </c>
      <c r="AR17" s="31">
        <f>IF(COUNT(C18:AP18)=0,0,AQ17*100/COUNT(C18:AP18))</f>
        <v>55.26315789473684</v>
      </c>
      <c r="AS17" s="37">
        <f>COUNTIF(C18:AP18,1)-COUNTIF(C18:AP18,0)</f>
        <v>2</v>
      </c>
      <c r="AT17" s="31">
        <f>IF(AV17&lt;AV5,1,0)+IF(AV17&lt;AV7,1,0)+IF(AV17&lt;AV9,1,0)+IF(AV17&lt;AV11,1,0)+IF(AV17&lt;AV13,1,0)+IF(AV17&lt;AV15,1,0)+IF(AV17&lt;AV19,1,0)+IF(AV17&lt;AV21,1,0)+IF(AV17&lt;AV23,1,0)+IF(AV17&lt;AV25,1,0)+IF(AV17&lt;AV27,1,0)+IF(AV17&lt;AV29,1,0)+IF(AV17&lt;AV31,1,0)+IF(AV17&lt;AV33,1,0)+IF(AV17&lt;AV35,1,0)+IF(AV17&lt;AV37,1,0)+IF(AV17&lt;AV39,1,0)+IF(AV17&lt;AV41,1,0)+IF(AV17&lt;AV43,1,0)+1</f>
        <v>9</v>
      </c>
      <c r="AU17" s="33">
        <f>(N(C18)-N(O6))*AQ5+(N(E18)-N(O8))*AQ7+(N(G18)-N(O10))*AQ9+(N(I18)-N(O12))*AQ11+(N(K18)-N(O14))*AQ13+(N(M18)-N(O16))*AQ15+(N(Q18)-N(O20))*AQ19+(N(S18)-N(O22))*AQ21+(N(U18)-N(O24))*AQ23+(N(W18)-N(O26))*AQ25+(N(Y18)-N(O28))*AQ27+(N(AA18)-N(O30))*AQ29+(N(AC18)-N(O32))*AQ31+(N(AE18)-N(O34))*AQ33+(N(AG18)-N(O36))*AQ35+(N(AI18)-N(O38))*AQ37+(N(AK18)-N(O40))*AQ39+(N(AM18)-N(O42))*AQ41+(N(AO18)-N(O44))*AQ43</f>
        <v>16.5</v>
      </c>
      <c r="AV17" s="27" t="str">
        <f>RIGHT("0"&amp;AQ17*2,2)&amp;" "&amp;IF(COUNT(C18:AP18)=0,"0000",RIGHT("000"&amp;(380+AU17*2),4))&amp;" "&amp;RIGHT("0"&amp;COUNTIF(C17:AP17,1),2)</f>
        <v>21 0413 04</v>
      </c>
      <c r="AW17" s="29">
        <f>COUNT(C17:AP17)</f>
        <v>38</v>
      </c>
    </row>
    <row r="18" spans="1:49" ht="15" customHeight="1" hidden="1">
      <c r="A18" s="30"/>
      <c r="B18" s="7"/>
      <c r="C18" s="44">
        <f>IF(COUNTIF(C17:D17,"")&gt;0,"",(SIGN(SUM(C17:D17)-1)+1)/2)</f>
        <v>0.5</v>
      </c>
      <c r="D18" s="46"/>
      <c r="E18" s="44">
        <f>IF(COUNTIF(E17:F17,"")&gt;0,"",(SIGN(SUM(E17:F17)-1)+1)/2)</f>
        <v>0.5</v>
      </c>
      <c r="F18" s="46"/>
      <c r="G18" s="44">
        <f>IF(COUNTIF(G17:H17,"")&gt;0,"",(SIGN(SUM(G17:H17)-1)+1)/2)</f>
        <v>0.5</v>
      </c>
      <c r="H18" s="46"/>
      <c r="I18" s="44">
        <f>IF(COUNTIF(I17:J17,"")&gt;0,"",(SIGN(SUM(I17:J17)-1)+1)/2)</f>
        <v>0.5</v>
      </c>
      <c r="J18" s="46"/>
      <c r="K18" s="44">
        <f>IF(COUNTIF(K17:L17,"")&gt;0,"",(SIGN(SUM(K17:L17)-1)+1)/2)</f>
        <v>1</v>
      </c>
      <c r="L18" s="46"/>
      <c r="M18" s="44">
        <f>IF(COUNTIF(M17:N17,"")&gt;0,"",(SIGN(SUM(M17:N17)-1)+1)/2)</f>
        <v>0.5</v>
      </c>
      <c r="N18" s="45"/>
      <c r="O18" s="13"/>
      <c r="P18" s="17"/>
      <c r="Q18" s="39">
        <f>IF(COUNTIF(Q17:R17,"")&gt;0,"",(SIGN(SUM(Q17:R17)-1)+1)/2)</f>
        <v>0.5</v>
      </c>
      <c r="R18" s="40"/>
      <c r="S18" s="44">
        <f>IF(COUNTIF(S17:T17,"")&gt;0,"",(SIGN(SUM(S17:T17)-1)+1)/2)</f>
        <v>0.5</v>
      </c>
      <c r="T18" s="46"/>
      <c r="U18" s="44">
        <f>IF(COUNTIF(U17:V17,"")&gt;0,"",(SIGN(SUM(U17:V17)-1)+1)/2)</f>
        <v>0.5</v>
      </c>
      <c r="V18" s="46"/>
      <c r="W18" s="44">
        <f>IF(COUNTIF(W17:X17,"")&gt;0,"",(SIGN(SUM(W17:X17)-1)+1)/2)</f>
        <v>1</v>
      </c>
      <c r="X18" s="46"/>
      <c r="Y18" s="44">
        <f>IF(COUNTIF(Y17:Z17,"")&gt;0,"",(SIGN(SUM(Y17:Z17)-1)+1)/2)</f>
        <v>0.5</v>
      </c>
      <c r="Z18" s="46"/>
      <c r="AA18" s="44">
        <f>IF(COUNTIF(AA17:AB17,"")&gt;0,"",(SIGN(SUM(AA17:AB17)-1)+1)/2)</f>
        <v>0.5</v>
      </c>
      <c r="AB18" s="46"/>
      <c r="AC18" s="44">
        <f>IF(COUNTIF(AC17:AD17,"")&gt;0,"",(SIGN(SUM(AC17:AD17)-1)+1)/2)</f>
        <v>0.5</v>
      </c>
      <c r="AD18" s="46"/>
      <c r="AE18" s="44">
        <f>IF(COUNTIF(AE17:AF17,"")&gt;0,"",(SIGN(SUM(AE17:AF17)-1)+1)/2)</f>
        <v>0.5</v>
      </c>
      <c r="AF18" s="46"/>
      <c r="AG18" s="44">
        <f>IF(COUNTIF(AG17:AH17,"")&gt;0,"",(SIGN(SUM(AG17:AH17)-1)+1)/2)</f>
        <v>0</v>
      </c>
      <c r="AH18" s="46"/>
      <c r="AI18" s="44">
        <f>IF(COUNTIF(AI17:AJ17,"")&gt;0,"",(SIGN(SUM(AI17:AJ17)-1)+1)/2)</f>
        <v>0.5</v>
      </c>
      <c r="AJ18" s="46"/>
      <c r="AK18" s="44">
        <f>IF(COUNTIF(AK17:AL17,"")&gt;0,"",(SIGN(SUM(AK17:AL17)-1)+1)/2)</f>
        <v>0.5</v>
      </c>
      <c r="AL18" s="46"/>
      <c r="AM18" s="44">
        <f>IF(COUNTIF(AM17:AN17,"")&gt;0,"",(SIGN(SUM(AM17:AN17)-1)+1)/2)</f>
        <v>0.5</v>
      </c>
      <c r="AN18" s="46"/>
      <c r="AO18" s="44">
        <f>IF(COUNTIF(AO17:AP17,"")&gt;0,"",(SIGN(SUM(AO17:AP17)-1)+1)/2)</f>
        <v>1</v>
      </c>
      <c r="AP18" s="45"/>
      <c r="AQ18" s="36"/>
      <c r="AR18" s="32"/>
      <c r="AS18" s="38"/>
      <c r="AT18" s="32"/>
      <c r="AU18" s="34"/>
      <c r="AV18" s="28"/>
      <c r="AW18" s="30"/>
    </row>
    <row r="19" spans="1:49" ht="12.75">
      <c r="A19" s="29">
        <v>8</v>
      </c>
      <c r="B19" s="8" t="s">
        <v>23</v>
      </c>
      <c r="C19" s="14">
        <v>0.5</v>
      </c>
      <c r="D19" s="18">
        <v>0.5</v>
      </c>
      <c r="E19" s="14">
        <v>0.5</v>
      </c>
      <c r="F19" s="18">
        <v>0.5</v>
      </c>
      <c r="G19" s="14">
        <v>0.5</v>
      </c>
      <c r="H19" s="18">
        <v>0.5</v>
      </c>
      <c r="I19" s="14">
        <v>0.5</v>
      </c>
      <c r="J19" s="18">
        <v>0.5</v>
      </c>
      <c r="K19" s="14">
        <v>0.5</v>
      </c>
      <c r="L19" s="18">
        <v>0.5</v>
      </c>
      <c r="M19" s="14">
        <v>0.5</v>
      </c>
      <c r="N19" s="18">
        <v>0.5</v>
      </c>
      <c r="O19" s="14">
        <v>0.5</v>
      </c>
      <c r="P19" s="15">
        <v>0.5</v>
      </c>
      <c r="Q19" s="9"/>
      <c r="R19" s="16"/>
      <c r="S19" s="14">
        <f>IF(R21="","",1-R21)</f>
        <v>0.5</v>
      </c>
      <c r="T19" s="18">
        <f>IF(Q21="","",1-Q21)</f>
        <v>0.5</v>
      </c>
      <c r="U19" s="14">
        <f>IF(R23="","",1-R23)</f>
        <v>0.5</v>
      </c>
      <c r="V19" s="18">
        <f>IF(Q23="","",1-Q23)</f>
        <v>0.5</v>
      </c>
      <c r="W19" s="14">
        <f>IF(R25="","",1-R25)</f>
        <v>0.5</v>
      </c>
      <c r="X19" s="18">
        <f>IF(Q25="","",1-Q25)</f>
        <v>0.5</v>
      </c>
      <c r="Y19" s="14">
        <f>IF(R27="","",1-R27)</f>
        <v>0.5</v>
      </c>
      <c r="Z19" s="18">
        <f>IF(Q27="","",1-Q27)</f>
        <v>0.5</v>
      </c>
      <c r="AA19" s="14">
        <f>IF(R29="","",1-R29)</f>
        <v>1</v>
      </c>
      <c r="AB19" s="18">
        <f>IF(Q29="","",1-Q29)</f>
        <v>0.5</v>
      </c>
      <c r="AC19" s="14">
        <f>IF(R31="","",1-R31)</f>
        <v>0.5</v>
      </c>
      <c r="AD19" s="18">
        <f>IF(Q31="","",1-Q31)</f>
        <v>0.5</v>
      </c>
      <c r="AE19" s="14">
        <f>IF(R33="","",1-R33)</f>
        <v>0.5</v>
      </c>
      <c r="AF19" s="18">
        <f>IF(Q33="","",1-Q33)</f>
        <v>0.5</v>
      </c>
      <c r="AG19" s="14">
        <f>IF(R35="","",1-R35)</f>
        <v>1</v>
      </c>
      <c r="AH19" s="18">
        <f>IF(Q35="","",1-Q35)</f>
        <v>1</v>
      </c>
      <c r="AI19" s="14">
        <f>IF(R37="","",1-R37)</f>
        <v>0.5</v>
      </c>
      <c r="AJ19" s="18">
        <f>IF(Q37="","",1-Q37)</f>
        <v>1</v>
      </c>
      <c r="AK19" s="14">
        <f>IF(R39="","",1-R39)</f>
        <v>0.5</v>
      </c>
      <c r="AL19" s="18">
        <f>IF(Q39="","",1-Q39)</f>
        <v>0.5</v>
      </c>
      <c r="AM19" s="14">
        <f>IF(R41="","",1-R41)</f>
        <v>0.5</v>
      </c>
      <c r="AN19" s="18">
        <f>IF(Q41="","",1-Q41)</f>
        <v>0.5</v>
      </c>
      <c r="AO19" s="14">
        <f>IF(R43="","",1-R43)</f>
        <v>1</v>
      </c>
      <c r="AP19" s="15">
        <f>IF(Q43="","",1-Q43)</f>
        <v>0.5</v>
      </c>
      <c r="AQ19" s="35">
        <f>SUM(C20:AP20)</f>
        <v>11.5</v>
      </c>
      <c r="AR19" s="31">
        <f>IF(COUNT(C20:AP20)=0,0,AQ19*100/COUNT(C20:AP20))</f>
        <v>60.526315789473685</v>
      </c>
      <c r="AS19" s="37">
        <f>COUNTIF(C20:AP20,1)-COUNTIF(C20:AP20,0)</f>
        <v>4</v>
      </c>
      <c r="AT19" s="31">
        <f>IF(AV19&lt;AV5,1,0)+IF(AV19&lt;AV7,1,0)+IF(AV19&lt;AV9,1,0)+IF(AV19&lt;AV11,1,0)+IF(AV19&lt;AV13,1,0)+IF(AV19&lt;AV15,1,0)+IF(AV19&lt;AV17,1,0)+IF(AV19&lt;AV21,1,0)+IF(AV19&lt;AV23,1,0)+IF(AV19&lt;AV25,1,0)+IF(AV19&lt;AV27,1,0)+IF(AV19&lt;AV29,1,0)+IF(AV19&lt;AV31,1,0)+IF(AV19&lt;AV33,1,0)+IF(AV19&lt;AV35,1,0)+IF(AV19&lt;AV37,1,0)+IF(AV19&lt;AV39,1,0)+IF(AV19&lt;AV41,1,0)+IF(AV19&lt;AV43,1,0)+1</f>
        <v>8</v>
      </c>
      <c r="AU19" s="33">
        <f>(N(C20)-N(Q6))*AQ5+(N(E20)-N(Q8))*AQ7+(N(G20)-N(Q10))*AQ9+(N(I20)-N(Q12))*AQ11+(N(K20)-N(Q14))*AQ13+(N(M20)-N(Q16))*AQ15+(N(O20)-N(Q18))*AQ17+(N(S20)-N(Q22))*AQ21+(N(U20)-N(Q24))*AQ23+(N(W20)-N(Q26))*AQ25+(N(Y20)-N(Q28))*AQ27+(N(AA20)-N(Q30))*AQ29+(N(AC20)-N(Q32))*AQ31+(N(AE20)-N(Q34))*AQ33+(N(AG20)-N(Q36))*AQ35+(N(AI20)-N(Q38))*AQ37+(N(AK20)-N(Q40))*AQ39+(N(AM20)-N(Q42))*AQ41+(N(AO20)-N(Q44))*AQ43</f>
        <v>21</v>
      </c>
      <c r="AV19" s="27" t="str">
        <f>RIGHT("0"&amp;AQ19*2,2)&amp;" "&amp;IF(COUNT(C20:AP20)=0,"0000",RIGHT("000"&amp;(380+AU19*2),4))&amp;" "&amp;RIGHT("0"&amp;COUNTIF(C19:AP19,1),2)</f>
        <v>23 0422 05</v>
      </c>
      <c r="AW19" s="29">
        <f>COUNT(C19:AP19)</f>
        <v>38</v>
      </c>
    </row>
    <row r="20" spans="1:49" ht="15" customHeight="1" hidden="1">
      <c r="A20" s="30"/>
      <c r="B20" s="7"/>
      <c r="C20" s="44">
        <f>IF(COUNTIF(C19:D19,"")&gt;0,"",(SIGN(SUM(C19:D19)-1)+1)/2)</f>
        <v>0.5</v>
      </c>
      <c r="D20" s="46"/>
      <c r="E20" s="44">
        <f>IF(COUNTIF(E19:F19,"")&gt;0,"",(SIGN(SUM(E19:F19)-1)+1)/2)</f>
        <v>0.5</v>
      </c>
      <c r="F20" s="46"/>
      <c r="G20" s="44">
        <f>IF(COUNTIF(G19:H19,"")&gt;0,"",(SIGN(SUM(G19:H19)-1)+1)/2)</f>
        <v>0.5</v>
      </c>
      <c r="H20" s="46"/>
      <c r="I20" s="44">
        <f>IF(COUNTIF(I19:J19,"")&gt;0,"",(SIGN(SUM(I19:J19)-1)+1)/2)</f>
        <v>0.5</v>
      </c>
      <c r="J20" s="46"/>
      <c r="K20" s="44">
        <f>IF(COUNTIF(K19:L19,"")&gt;0,"",(SIGN(SUM(K19:L19)-1)+1)/2)</f>
        <v>0.5</v>
      </c>
      <c r="L20" s="46"/>
      <c r="M20" s="44">
        <f>IF(COUNTIF(M19:N19,"")&gt;0,"",(SIGN(SUM(M19:N19)-1)+1)/2)</f>
        <v>0.5</v>
      </c>
      <c r="N20" s="46"/>
      <c r="O20" s="44">
        <f>IF(COUNTIF(O19:P19,"")&gt;0,"",(SIGN(SUM(O19:P19)-1)+1)/2)</f>
        <v>0.5</v>
      </c>
      <c r="P20" s="45"/>
      <c r="Q20" s="13"/>
      <c r="R20" s="17"/>
      <c r="S20" s="39">
        <f>IF(COUNTIF(S19:T19,"")&gt;0,"",(SIGN(SUM(S19:T19)-1)+1)/2)</f>
        <v>0.5</v>
      </c>
      <c r="T20" s="40"/>
      <c r="U20" s="44">
        <f>IF(COUNTIF(U19:V19,"")&gt;0,"",(SIGN(SUM(U19:V19)-1)+1)/2)</f>
        <v>0.5</v>
      </c>
      <c r="V20" s="46"/>
      <c r="W20" s="44">
        <f>IF(COUNTIF(W19:X19,"")&gt;0,"",(SIGN(SUM(W19:X19)-1)+1)/2)</f>
        <v>0.5</v>
      </c>
      <c r="X20" s="46"/>
      <c r="Y20" s="44">
        <f>IF(COUNTIF(Y19:Z19,"")&gt;0,"",(SIGN(SUM(Y19:Z19)-1)+1)/2)</f>
        <v>0.5</v>
      </c>
      <c r="Z20" s="46"/>
      <c r="AA20" s="44">
        <f>IF(COUNTIF(AA19:AB19,"")&gt;0,"",(SIGN(SUM(AA19:AB19)-1)+1)/2)</f>
        <v>1</v>
      </c>
      <c r="AB20" s="46"/>
      <c r="AC20" s="44">
        <f>IF(COUNTIF(AC19:AD19,"")&gt;0,"",(SIGN(SUM(AC19:AD19)-1)+1)/2)</f>
        <v>0.5</v>
      </c>
      <c r="AD20" s="46"/>
      <c r="AE20" s="44">
        <f>IF(COUNTIF(AE19:AF19,"")&gt;0,"",(SIGN(SUM(AE19:AF19)-1)+1)/2)</f>
        <v>0.5</v>
      </c>
      <c r="AF20" s="46"/>
      <c r="AG20" s="44">
        <f>IF(COUNTIF(AG19:AH19,"")&gt;0,"",(SIGN(SUM(AG19:AH19)-1)+1)/2)</f>
        <v>1</v>
      </c>
      <c r="AH20" s="46"/>
      <c r="AI20" s="44">
        <f>IF(COUNTIF(AI19:AJ19,"")&gt;0,"",(SIGN(SUM(AI19:AJ19)-1)+1)/2)</f>
        <v>1</v>
      </c>
      <c r="AJ20" s="46"/>
      <c r="AK20" s="44">
        <f>IF(COUNTIF(AK19:AL19,"")&gt;0,"",(SIGN(SUM(AK19:AL19)-1)+1)/2)</f>
        <v>0.5</v>
      </c>
      <c r="AL20" s="46"/>
      <c r="AM20" s="44">
        <f>IF(COUNTIF(AM19:AN19,"")&gt;0,"",(SIGN(SUM(AM19:AN19)-1)+1)/2)</f>
        <v>0.5</v>
      </c>
      <c r="AN20" s="46"/>
      <c r="AO20" s="44">
        <f>IF(COUNTIF(AO19:AP19,"")&gt;0,"",(SIGN(SUM(AO19:AP19)-1)+1)/2)</f>
        <v>1</v>
      </c>
      <c r="AP20" s="45"/>
      <c r="AQ20" s="36"/>
      <c r="AR20" s="32"/>
      <c r="AS20" s="38"/>
      <c r="AT20" s="32"/>
      <c r="AU20" s="34"/>
      <c r="AV20" s="28"/>
      <c r="AW20" s="30"/>
    </row>
    <row r="21" spans="1:49" ht="12.75">
      <c r="A21" s="29">
        <v>9</v>
      </c>
      <c r="B21" s="8" t="s">
        <v>24</v>
      </c>
      <c r="C21" s="14">
        <v>0.5</v>
      </c>
      <c r="D21" s="18">
        <v>0.5</v>
      </c>
      <c r="E21" s="14">
        <v>0.5</v>
      </c>
      <c r="F21" s="18">
        <v>0.5</v>
      </c>
      <c r="G21" s="14">
        <v>0.5</v>
      </c>
      <c r="H21" s="18">
        <v>0</v>
      </c>
      <c r="I21" s="14">
        <v>0.5</v>
      </c>
      <c r="J21" s="18">
        <v>0.5</v>
      </c>
      <c r="K21" s="14">
        <v>0.5</v>
      </c>
      <c r="L21" s="18">
        <v>0.5</v>
      </c>
      <c r="M21" s="14">
        <v>0.5</v>
      </c>
      <c r="N21" s="18">
        <v>0</v>
      </c>
      <c r="O21" s="14">
        <v>0.5</v>
      </c>
      <c r="P21" s="18">
        <v>0.5</v>
      </c>
      <c r="Q21" s="14">
        <v>0.5</v>
      </c>
      <c r="R21" s="15">
        <v>0.5</v>
      </c>
      <c r="S21" s="9"/>
      <c r="T21" s="16"/>
      <c r="U21" s="14">
        <f>IF(T23="","",1-T23)</f>
        <v>1</v>
      </c>
      <c r="V21" s="18">
        <f>IF(S23="","",1-S23)</f>
        <v>0.5</v>
      </c>
      <c r="W21" s="14">
        <f>IF(T25="","",1-T25)</f>
        <v>0.5</v>
      </c>
      <c r="X21" s="18">
        <f>IF(S25="","",1-S25)</f>
        <v>0.5</v>
      </c>
      <c r="Y21" s="14">
        <f>IF(T27="","",1-T27)</f>
        <v>0.5</v>
      </c>
      <c r="Z21" s="18">
        <f>IF(S27="","",1-S27)</f>
        <v>0.5</v>
      </c>
      <c r="AA21" s="14">
        <f>IF(T29="","",1-T29)</f>
        <v>1</v>
      </c>
      <c r="AB21" s="18">
        <f>IF(S29="","",1-S29)</f>
        <v>1</v>
      </c>
      <c r="AC21" s="14">
        <f>IF(T31="","",1-T31)</f>
        <v>0.5</v>
      </c>
      <c r="AD21" s="18">
        <f>IF(S31="","",1-S31)</f>
        <v>0</v>
      </c>
      <c r="AE21" s="14">
        <f>IF(T33="","",1-T33)</f>
        <v>0</v>
      </c>
      <c r="AF21" s="18">
        <f>IF(S33="","",1-S33)</f>
        <v>0</v>
      </c>
      <c r="AG21" s="14">
        <f>IF(T35="","",1-T35)</f>
        <v>0</v>
      </c>
      <c r="AH21" s="18">
        <f>IF(S35="","",1-S35)</f>
        <v>0</v>
      </c>
      <c r="AI21" s="14">
        <f>IF(T37="","",1-T37)</f>
        <v>0.5</v>
      </c>
      <c r="AJ21" s="18">
        <f>IF(S37="","",1-S37)</f>
        <v>1</v>
      </c>
      <c r="AK21" s="14">
        <f>IF(T39="","",1-T39)</f>
        <v>0.5</v>
      </c>
      <c r="AL21" s="18">
        <f>IF(S39="","",1-S39)</f>
        <v>0.5</v>
      </c>
      <c r="AM21" s="14">
        <f>IF(T41="","",1-T41)</f>
        <v>0.5</v>
      </c>
      <c r="AN21" s="18">
        <f>IF(S41="","",1-S41)</f>
        <v>0.5</v>
      </c>
      <c r="AO21" s="14">
        <f>IF(T43="","",1-T43)</f>
        <v>1</v>
      </c>
      <c r="AP21" s="15">
        <f>IF(S43="","",1-S43)</f>
        <v>0.5</v>
      </c>
      <c r="AQ21" s="35">
        <f>SUM(C22:AP22)</f>
        <v>9</v>
      </c>
      <c r="AR21" s="31">
        <f>IF(COUNT(C22:AP22)=0,0,AQ21*100/COUNT(C22:AP22))</f>
        <v>47.36842105263158</v>
      </c>
      <c r="AS21" s="37">
        <f>COUNTIF(C22:AP22,1)-COUNTIF(C22:AP22,0)</f>
        <v>-1</v>
      </c>
      <c r="AT21" s="31">
        <f>IF(AV21&lt;AV5,1,0)+IF(AV21&lt;AV7,1,0)+IF(AV21&lt;AV9,1,0)+IF(AV21&lt;AV11,1,0)+IF(AV21&lt;AV13,1,0)+IF(AV21&lt;AV15,1,0)+IF(AV21&lt;AV17,1,0)+IF(AV21&lt;AV19,1,0)+IF(AV21&lt;AV23,1,0)+IF(AV21&lt;AV25,1,0)+IF(AV21&lt;AV27,1,0)+IF(AV21&lt;AV29,1,0)+IF(AV21&lt;AV31,1,0)+IF(AV21&lt;AV33,1,0)+IF(AV21&lt;AV35,1,0)+IF(AV21&lt;AV37,1,0)+IF(AV21&lt;AV39,1,0)+IF(AV21&lt;AV41,1,0)+IF(AV21&lt;AV43,1,0)+1</f>
        <v>13</v>
      </c>
      <c r="AU21" s="33">
        <f>(N(C22)-N(S6))*AQ5+(N(E22)-N(S8))*AQ7+(N(G22)-N(S10))*AQ9+(N(I22)-N(S12))*AQ11+(N(K22)-N(S14))*AQ13+(N(M22)-N(S16))*AQ15+(N(O22)-N(S18))*AQ17+(N(Q22)-N(S20))*AQ19+(N(U22)-N(S24))*AQ23+(N(W22)-N(S26))*AQ25+(N(Y22)-N(S28))*AQ27+(N(AA22)-N(S30))*AQ29+(N(AC22)-N(S32))*AQ31+(N(AE22)-N(S34))*AQ33+(N(AG22)-N(S36))*AQ35+(N(AI22)-N(S38))*AQ37+(N(AK22)-N(S40))*AQ39+(N(AM22)-N(S42))*AQ41+(N(AO22)-N(S44))*AQ43</f>
        <v>-33</v>
      </c>
      <c r="AV21" s="27" t="str">
        <f>RIGHT("0"&amp;AQ21*2,2)&amp;" "&amp;IF(COUNT(C22:AP22)=0,"0000",RIGHT("000"&amp;(380+AU21*2),4))&amp;" "&amp;RIGHT("0"&amp;COUNTIF(C21:AP21,1),2)</f>
        <v>18 0314 05</v>
      </c>
      <c r="AW21" s="29">
        <f>COUNT(C21:AP21)</f>
        <v>38</v>
      </c>
    </row>
    <row r="22" spans="1:49" ht="15" customHeight="1" hidden="1">
      <c r="A22" s="30"/>
      <c r="B22" s="7"/>
      <c r="C22" s="44">
        <f>IF(COUNTIF(C21:D21,"")&gt;0,"",(SIGN(SUM(C21:D21)-1)+1)/2)</f>
        <v>0.5</v>
      </c>
      <c r="D22" s="46"/>
      <c r="E22" s="44">
        <f>IF(COUNTIF(E21:F21,"")&gt;0,"",(SIGN(SUM(E21:F21)-1)+1)/2)</f>
        <v>0.5</v>
      </c>
      <c r="F22" s="46"/>
      <c r="G22" s="44">
        <f>IF(COUNTIF(G21:H21,"")&gt;0,"",(SIGN(SUM(G21:H21)-1)+1)/2)</f>
        <v>0</v>
      </c>
      <c r="H22" s="46"/>
      <c r="I22" s="44">
        <f>IF(COUNTIF(I21:J21,"")&gt;0,"",(SIGN(SUM(I21:J21)-1)+1)/2)</f>
        <v>0.5</v>
      </c>
      <c r="J22" s="46"/>
      <c r="K22" s="44">
        <f>IF(COUNTIF(K21:L21,"")&gt;0,"",(SIGN(SUM(K21:L21)-1)+1)/2)</f>
        <v>0.5</v>
      </c>
      <c r="L22" s="46"/>
      <c r="M22" s="44">
        <f>IF(COUNTIF(M21:N21,"")&gt;0,"",(SIGN(SUM(M21:N21)-1)+1)/2)</f>
        <v>0</v>
      </c>
      <c r="N22" s="46"/>
      <c r="O22" s="44">
        <f>IF(COUNTIF(O21:P21,"")&gt;0,"",(SIGN(SUM(O21:P21)-1)+1)/2)</f>
        <v>0.5</v>
      </c>
      <c r="P22" s="46"/>
      <c r="Q22" s="44">
        <f>IF(COUNTIF(Q21:R21,"")&gt;0,"",(SIGN(SUM(Q21:R21)-1)+1)/2)</f>
        <v>0.5</v>
      </c>
      <c r="R22" s="45"/>
      <c r="S22" s="13"/>
      <c r="T22" s="17"/>
      <c r="U22" s="39">
        <f>IF(COUNTIF(U21:V21,"")&gt;0,"",(SIGN(SUM(U21:V21)-1)+1)/2)</f>
        <v>1</v>
      </c>
      <c r="V22" s="40"/>
      <c r="W22" s="44">
        <f>IF(COUNTIF(W21:X21,"")&gt;0,"",(SIGN(SUM(W21:X21)-1)+1)/2)</f>
        <v>0.5</v>
      </c>
      <c r="X22" s="46"/>
      <c r="Y22" s="44">
        <f>IF(COUNTIF(Y21:Z21,"")&gt;0,"",(SIGN(SUM(Y21:Z21)-1)+1)/2)</f>
        <v>0.5</v>
      </c>
      <c r="Z22" s="46"/>
      <c r="AA22" s="44">
        <f>IF(COUNTIF(AA21:AB21,"")&gt;0,"",(SIGN(SUM(AA21:AB21)-1)+1)/2)</f>
        <v>1</v>
      </c>
      <c r="AB22" s="46"/>
      <c r="AC22" s="44">
        <f>IF(COUNTIF(AC21:AD21,"")&gt;0,"",(SIGN(SUM(AC21:AD21)-1)+1)/2)</f>
        <v>0</v>
      </c>
      <c r="AD22" s="46"/>
      <c r="AE22" s="44">
        <f>IF(COUNTIF(AE21:AF21,"")&gt;0,"",(SIGN(SUM(AE21:AF21)-1)+1)/2)</f>
        <v>0</v>
      </c>
      <c r="AF22" s="46"/>
      <c r="AG22" s="44">
        <f>IF(COUNTIF(AG21:AH21,"")&gt;0,"",(SIGN(SUM(AG21:AH21)-1)+1)/2)</f>
        <v>0</v>
      </c>
      <c r="AH22" s="46"/>
      <c r="AI22" s="44">
        <f>IF(COUNTIF(AI21:AJ21,"")&gt;0,"",(SIGN(SUM(AI21:AJ21)-1)+1)/2)</f>
        <v>1</v>
      </c>
      <c r="AJ22" s="46"/>
      <c r="AK22" s="44">
        <f>IF(COUNTIF(AK21:AL21,"")&gt;0,"",(SIGN(SUM(AK21:AL21)-1)+1)/2)</f>
        <v>0.5</v>
      </c>
      <c r="AL22" s="46"/>
      <c r="AM22" s="44">
        <f>IF(COUNTIF(AM21:AN21,"")&gt;0,"",(SIGN(SUM(AM21:AN21)-1)+1)/2)</f>
        <v>0.5</v>
      </c>
      <c r="AN22" s="46"/>
      <c r="AO22" s="44">
        <f>IF(COUNTIF(AO21:AP21,"")&gt;0,"",(SIGN(SUM(AO21:AP21)-1)+1)/2)</f>
        <v>1</v>
      </c>
      <c r="AP22" s="45"/>
      <c r="AQ22" s="36"/>
      <c r="AR22" s="32"/>
      <c r="AS22" s="38"/>
      <c r="AT22" s="32"/>
      <c r="AU22" s="34"/>
      <c r="AV22" s="28"/>
      <c r="AW22" s="30"/>
    </row>
    <row r="23" spans="1:49" ht="12.75">
      <c r="A23" s="29">
        <v>10</v>
      </c>
      <c r="B23" s="8" t="s">
        <v>25</v>
      </c>
      <c r="C23" s="14">
        <v>0.5</v>
      </c>
      <c r="D23" s="18">
        <v>0.5</v>
      </c>
      <c r="E23" s="14">
        <v>0.5</v>
      </c>
      <c r="F23" s="18">
        <v>0</v>
      </c>
      <c r="G23" s="14">
        <v>0.5</v>
      </c>
      <c r="H23" s="18">
        <v>0.5</v>
      </c>
      <c r="I23" s="14">
        <v>0.5</v>
      </c>
      <c r="J23" s="18">
        <v>0</v>
      </c>
      <c r="K23" s="14">
        <v>0.5</v>
      </c>
      <c r="L23" s="18">
        <v>0.5</v>
      </c>
      <c r="M23" s="14">
        <v>0.5</v>
      </c>
      <c r="N23" s="18">
        <v>0.5</v>
      </c>
      <c r="O23" s="14">
        <v>0.5</v>
      </c>
      <c r="P23" s="18">
        <v>0.5</v>
      </c>
      <c r="Q23" s="14">
        <v>0.5</v>
      </c>
      <c r="R23" s="18">
        <v>0.5</v>
      </c>
      <c r="S23" s="14">
        <v>0.5</v>
      </c>
      <c r="T23" s="15">
        <v>0</v>
      </c>
      <c r="U23" s="9"/>
      <c r="V23" s="16"/>
      <c r="W23" s="14">
        <f>IF(V25="","",1-V25)</f>
        <v>0.5</v>
      </c>
      <c r="X23" s="18">
        <f>IF(U25="","",1-U25)</f>
        <v>0.5</v>
      </c>
      <c r="Y23" s="14">
        <f>IF(V27="","",1-V27)</f>
        <v>0.5</v>
      </c>
      <c r="Z23" s="18">
        <f>IF(U27="","",1-U27)</f>
        <v>0</v>
      </c>
      <c r="AA23" s="14">
        <f>IF(V29="","",1-V29)</f>
        <v>1</v>
      </c>
      <c r="AB23" s="18">
        <f>IF(U29="","",1-U29)</f>
        <v>0.5</v>
      </c>
      <c r="AC23" s="14">
        <f>IF(V31="","",1-V31)</f>
        <v>0</v>
      </c>
      <c r="AD23" s="18">
        <f>IF(U31="","",1-U31)</f>
        <v>0.5</v>
      </c>
      <c r="AE23" s="14">
        <f>IF(V33="","",1-V33)</f>
        <v>0.5</v>
      </c>
      <c r="AF23" s="18">
        <f>IF(U33="","",1-U33)</f>
        <v>0.5</v>
      </c>
      <c r="AG23" s="14">
        <f>IF(V35="","",1-V35)</f>
        <v>0</v>
      </c>
      <c r="AH23" s="18">
        <f>IF(U35="","",1-U35)</f>
        <v>1</v>
      </c>
      <c r="AI23" s="14">
        <f>IF(V37="","",1-V37)</f>
        <v>0.5</v>
      </c>
      <c r="AJ23" s="18">
        <f>IF(U37="","",1-U37)</f>
        <v>0.5</v>
      </c>
      <c r="AK23" s="14">
        <f>IF(V39="","",1-V39)</f>
        <v>0.5</v>
      </c>
      <c r="AL23" s="18">
        <f>IF(U39="","",1-U39)</f>
        <v>0.5</v>
      </c>
      <c r="AM23" s="14">
        <f>IF(V41="","",1-V41)</f>
        <v>0.5</v>
      </c>
      <c r="AN23" s="18">
        <f>IF(U41="","",1-U41)</f>
        <v>0.5</v>
      </c>
      <c r="AO23" s="14">
        <f>IF(V43="","",1-V43)</f>
        <v>0.5</v>
      </c>
      <c r="AP23" s="15">
        <f>IF(U43="","",1-U43)</f>
        <v>0.5</v>
      </c>
      <c r="AQ23" s="35">
        <f>SUM(C24:AP24)</f>
        <v>7.5</v>
      </c>
      <c r="AR23" s="31">
        <f>IF(COUNT(C24:AP24)=0,0,AQ23*100/COUNT(C24:AP24))</f>
        <v>39.473684210526315</v>
      </c>
      <c r="AS23" s="37">
        <f>COUNTIF(C24:AP24,1)-COUNTIF(C24:AP24,0)</f>
        <v>-4</v>
      </c>
      <c r="AT23" s="31">
        <f>IF(AV23&lt;AV5,1,0)+IF(AV23&lt;AV7,1,0)+IF(AV23&lt;AV9,1,0)+IF(AV23&lt;AV11,1,0)+IF(AV23&lt;AV13,1,0)+IF(AV23&lt;AV15,1,0)+IF(AV23&lt;AV17,1,0)+IF(AV23&lt;AV19,1,0)+IF(AV23&lt;AV21,1,0)+IF(AV23&lt;AV25,1,0)+IF(AV23&lt;AV27,1,0)+IF(AV23&lt;AV29,1,0)+IF(AV23&lt;AV31,1,0)+IF(AV23&lt;AV33,1,0)+IF(AV23&lt;AV35,1,0)+IF(AV23&lt;AV37,1,0)+IF(AV23&lt;AV39,1,0)+IF(AV23&lt;AV41,1,0)+IF(AV23&lt;AV43,1,0)+1</f>
        <v>15</v>
      </c>
      <c r="AU23" s="33">
        <f>(N(C24)-N(U6))*AQ5+(N(E24)-N(U8))*AQ7+(N(G24)-N(U10))*AQ9+(N(I24)-N(U12))*AQ11+(N(K24)-N(U14))*AQ13+(N(M24)-N(U16))*AQ15+(N(O24)-N(U18))*AQ17+(N(Q24)-N(U20))*AQ19+(N(S24)-N(U22))*AQ21+(N(W24)-N(U26))*AQ25+(N(Y24)-N(U28))*AQ27+(N(AA24)-N(U30))*AQ29+(N(AC24)-N(U32))*AQ31+(N(AE24)-N(U34))*AQ33+(N(AG24)-N(U36))*AQ35+(N(AI24)-N(U38))*AQ37+(N(AK24)-N(U40))*AQ39+(N(AM24)-N(U42))*AQ41+(N(AO24)-N(U44))*AQ43</f>
        <v>-49.5</v>
      </c>
      <c r="AV23" s="27" t="str">
        <f>RIGHT("0"&amp;AQ23*2,2)&amp;" "&amp;IF(COUNT(C24:AP24)=0,"0000",RIGHT("000"&amp;(380+AU23*2),4))&amp;" "&amp;RIGHT("0"&amp;COUNTIF(C23:AP23,1),2)</f>
        <v>15 0281 02</v>
      </c>
      <c r="AW23" s="29">
        <f>COUNT(C23:AP23)</f>
        <v>38</v>
      </c>
    </row>
    <row r="24" spans="1:49" ht="15" customHeight="1" hidden="1">
      <c r="A24" s="30"/>
      <c r="B24" s="7"/>
      <c r="C24" s="44">
        <f>IF(COUNTIF(C23:D23,"")&gt;0,"",(SIGN(SUM(C23:D23)-1)+1)/2)</f>
        <v>0.5</v>
      </c>
      <c r="D24" s="46"/>
      <c r="E24" s="44">
        <f>IF(COUNTIF(E23:F23,"")&gt;0,"",(SIGN(SUM(E23:F23)-1)+1)/2)</f>
        <v>0</v>
      </c>
      <c r="F24" s="46"/>
      <c r="G24" s="44">
        <f>IF(COUNTIF(G23:H23,"")&gt;0,"",(SIGN(SUM(G23:H23)-1)+1)/2)</f>
        <v>0.5</v>
      </c>
      <c r="H24" s="46"/>
      <c r="I24" s="44">
        <f>IF(COUNTIF(I23:J23,"")&gt;0,"",(SIGN(SUM(I23:J23)-1)+1)/2)</f>
        <v>0</v>
      </c>
      <c r="J24" s="46"/>
      <c r="K24" s="44">
        <f>IF(COUNTIF(K23:L23,"")&gt;0,"",(SIGN(SUM(K23:L23)-1)+1)/2)</f>
        <v>0.5</v>
      </c>
      <c r="L24" s="46"/>
      <c r="M24" s="44">
        <f>IF(COUNTIF(M23:N23,"")&gt;0,"",(SIGN(SUM(M23:N23)-1)+1)/2)</f>
        <v>0.5</v>
      </c>
      <c r="N24" s="46"/>
      <c r="O24" s="44">
        <f>IF(COUNTIF(O23:P23,"")&gt;0,"",(SIGN(SUM(O23:P23)-1)+1)/2)</f>
        <v>0.5</v>
      </c>
      <c r="P24" s="46"/>
      <c r="Q24" s="44">
        <f>IF(COUNTIF(Q23:R23,"")&gt;0,"",(SIGN(SUM(Q23:R23)-1)+1)/2)</f>
        <v>0.5</v>
      </c>
      <c r="R24" s="46"/>
      <c r="S24" s="44">
        <f>IF(COUNTIF(S23:T23,"")&gt;0,"",(SIGN(SUM(S23:T23)-1)+1)/2)</f>
        <v>0</v>
      </c>
      <c r="T24" s="45"/>
      <c r="U24" s="13"/>
      <c r="V24" s="17"/>
      <c r="W24" s="39">
        <f>IF(COUNTIF(W23:X23,"")&gt;0,"",(SIGN(SUM(W23:X23)-1)+1)/2)</f>
        <v>0.5</v>
      </c>
      <c r="X24" s="40"/>
      <c r="Y24" s="44">
        <f>IF(COUNTIF(Y23:Z23,"")&gt;0,"",(SIGN(SUM(Y23:Z23)-1)+1)/2)</f>
        <v>0</v>
      </c>
      <c r="Z24" s="46"/>
      <c r="AA24" s="44">
        <f>IF(COUNTIF(AA23:AB23,"")&gt;0,"",(SIGN(SUM(AA23:AB23)-1)+1)/2)</f>
        <v>1</v>
      </c>
      <c r="AB24" s="46"/>
      <c r="AC24" s="44">
        <f>IF(COUNTIF(AC23:AD23,"")&gt;0,"",(SIGN(SUM(AC23:AD23)-1)+1)/2)</f>
        <v>0</v>
      </c>
      <c r="AD24" s="46"/>
      <c r="AE24" s="44">
        <f>IF(COUNTIF(AE23:AF23,"")&gt;0,"",(SIGN(SUM(AE23:AF23)-1)+1)/2)</f>
        <v>0.5</v>
      </c>
      <c r="AF24" s="46"/>
      <c r="AG24" s="44">
        <f>IF(COUNTIF(AG23:AH23,"")&gt;0,"",(SIGN(SUM(AG23:AH23)-1)+1)/2)</f>
        <v>0.5</v>
      </c>
      <c r="AH24" s="46"/>
      <c r="AI24" s="44">
        <f>IF(COUNTIF(AI23:AJ23,"")&gt;0,"",(SIGN(SUM(AI23:AJ23)-1)+1)/2)</f>
        <v>0.5</v>
      </c>
      <c r="AJ24" s="46"/>
      <c r="AK24" s="44">
        <f>IF(COUNTIF(AK23:AL23,"")&gt;0,"",(SIGN(SUM(AK23:AL23)-1)+1)/2)</f>
        <v>0.5</v>
      </c>
      <c r="AL24" s="46"/>
      <c r="AM24" s="44">
        <f>IF(COUNTIF(AM23:AN23,"")&gt;0,"",(SIGN(SUM(AM23:AN23)-1)+1)/2)</f>
        <v>0.5</v>
      </c>
      <c r="AN24" s="46"/>
      <c r="AO24" s="44">
        <f>IF(COUNTIF(AO23:AP23,"")&gt;0,"",(SIGN(SUM(AO23:AP23)-1)+1)/2)</f>
        <v>0.5</v>
      </c>
      <c r="AP24" s="45"/>
      <c r="AQ24" s="36"/>
      <c r="AR24" s="32"/>
      <c r="AS24" s="38"/>
      <c r="AT24" s="32"/>
      <c r="AU24" s="34"/>
      <c r="AV24" s="28"/>
      <c r="AW24" s="30"/>
    </row>
    <row r="25" spans="1:49" ht="12.75">
      <c r="A25" s="29">
        <v>11</v>
      </c>
      <c r="B25" s="8" t="s">
        <v>26</v>
      </c>
      <c r="C25" s="14">
        <v>0</v>
      </c>
      <c r="D25" s="18">
        <v>0.5</v>
      </c>
      <c r="E25" s="14">
        <v>0.5</v>
      </c>
      <c r="F25" s="18">
        <v>0.5</v>
      </c>
      <c r="G25" s="14">
        <v>0.5</v>
      </c>
      <c r="H25" s="18">
        <v>0.5</v>
      </c>
      <c r="I25" s="14">
        <v>0</v>
      </c>
      <c r="J25" s="18">
        <v>0</v>
      </c>
      <c r="K25" s="14">
        <v>0.5</v>
      </c>
      <c r="L25" s="18">
        <v>0.5</v>
      </c>
      <c r="M25" s="14">
        <v>0.5</v>
      </c>
      <c r="N25" s="18">
        <v>0.5</v>
      </c>
      <c r="O25" s="14">
        <v>0</v>
      </c>
      <c r="P25" s="18">
        <v>0</v>
      </c>
      <c r="Q25" s="14">
        <v>0.5</v>
      </c>
      <c r="R25" s="18">
        <v>0.5</v>
      </c>
      <c r="S25" s="14">
        <v>0.5</v>
      </c>
      <c r="T25" s="18">
        <v>0.5</v>
      </c>
      <c r="U25" s="14">
        <v>0.5</v>
      </c>
      <c r="V25" s="15">
        <v>0.5</v>
      </c>
      <c r="W25" s="9"/>
      <c r="X25" s="16"/>
      <c r="Y25" s="14">
        <f>IF(X27="","",1-X27)</f>
        <v>0.5</v>
      </c>
      <c r="Z25" s="18">
        <f>IF(W27="","",1-W27)</f>
        <v>0.5</v>
      </c>
      <c r="AA25" s="14">
        <f>IF(X29="","",1-X29)</f>
        <v>0.5</v>
      </c>
      <c r="AB25" s="18">
        <f>IF(W29="","",1-W29)</f>
        <v>1</v>
      </c>
      <c r="AC25" s="14">
        <f>IF(X31="","",1-X31)</f>
        <v>0.5</v>
      </c>
      <c r="AD25" s="18">
        <f>IF(W31="","",1-W31)</f>
        <v>0.5</v>
      </c>
      <c r="AE25" s="14">
        <f>IF(X33="","",1-X33)</f>
        <v>0.5</v>
      </c>
      <c r="AF25" s="18">
        <f>IF(W33="","",1-W33)</f>
        <v>0.5</v>
      </c>
      <c r="AG25" s="14">
        <f>IF(X35="","",1-X35)</f>
        <v>1</v>
      </c>
      <c r="AH25" s="18">
        <f>IF(W35="","",1-W35)</f>
        <v>0.5</v>
      </c>
      <c r="AI25" s="14">
        <f>IF(X37="","",1-X37)</f>
        <v>0.5</v>
      </c>
      <c r="AJ25" s="18">
        <f>IF(W37="","",1-W37)</f>
        <v>0.5</v>
      </c>
      <c r="AK25" s="14">
        <f>IF(X39="","",1-X39)</f>
        <v>0.5</v>
      </c>
      <c r="AL25" s="18">
        <f>IF(W39="","",1-W39)</f>
        <v>1</v>
      </c>
      <c r="AM25" s="14">
        <f>IF(X41="","",1-X41)</f>
        <v>1</v>
      </c>
      <c r="AN25" s="18">
        <f>IF(W41="","",1-W41)</f>
        <v>0.5</v>
      </c>
      <c r="AO25" s="14">
        <f>IF(X43="","",1-X43)</f>
        <v>1</v>
      </c>
      <c r="AP25" s="15">
        <f>IF(W43="","",1-W43)</f>
        <v>1</v>
      </c>
      <c r="AQ25" s="35">
        <f>SUM(C26:AP26)</f>
        <v>10.5</v>
      </c>
      <c r="AR25" s="31">
        <f>IF(COUNT(C26:AP26)=0,0,AQ25*100/COUNT(C26:AP26))</f>
        <v>55.26315789473684</v>
      </c>
      <c r="AS25" s="37">
        <f>COUNTIF(C26:AP26,1)-COUNTIF(C26:AP26,0)</f>
        <v>2</v>
      </c>
      <c r="AT25" s="31">
        <f>IF(AV25&lt;AV5,1,0)+IF(AV25&lt;AV7,1,0)+IF(AV25&lt;AV9,1,0)+IF(AV25&lt;AV11,1,0)+IF(AV25&lt;AV13,1,0)+IF(AV25&lt;AV15,1,0)+IF(AV25&lt;AV17,1,0)+IF(AV25&lt;AV19,1,0)+IF(AV25&lt;AV21,1,0)+IF(AV25&lt;AV23,1,0)+IF(AV25&lt;AV27,1,0)+IF(AV25&lt;AV29,1,0)+IF(AV25&lt;AV31,1,0)+IF(AV25&lt;AV33,1,0)+IF(AV25&lt;AV35,1,0)+IF(AV25&lt;AV37,1,0)+IF(AV25&lt;AV39,1,0)+IF(AV25&lt;AV41,1,0)+IF(AV25&lt;AV43,1,0)+1</f>
        <v>12</v>
      </c>
      <c r="AU25" s="33">
        <f>(N(C26)-N(W6))*AQ5+(N(E26)-N(W8))*AQ7+(N(G26)-N(W10))*AQ9+(N(I26)-N(W12))*AQ11+(N(K26)-N(W14))*AQ13+(N(M26)-N(W16))*AQ15+(N(O26)-N(W18))*AQ17+(N(Q26)-N(W20))*AQ19+(N(S26)-N(W22))*AQ21+(N(U26)-N(W24))*AQ23+(N(Y26)-N(W28))*AQ27+(N(AA26)-N(W30))*AQ29+(N(AC26)-N(W32))*AQ31+(N(AE26)-N(W34))*AQ33+(N(AG26)-N(W36))*AQ35+(N(AI26)-N(W38))*AQ37+(N(AK26)-N(W40))*AQ39+(N(AM26)-N(W42))*AQ41+(N(AO26)-N(W44))*AQ43</f>
        <v>-3.5</v>
      </c>
      <c r="AV25" s="27" t="str">
        <f>RIGHT("0"&amp;AQ25*2,2)&amp;" "&amp;IF(COUNT(C26:AP26)=0,"0000",RIGHT("000"&amp;(380+AU25*2),4))&amp;" "&amp;RIGHT("0"&amp;COUNTIF(C25:AP25,1),2)</f>
        <v>21 0373 06</v>
      </c>
      <c r="AW25" s="29">
        <f>COUNT(C25:AP25)</f>
        <v>38</v>
      </c>
    </row>
    <row r="26" spans="1:49" ht="15" customHeight="1" hidden="1">
      <c r="A26" s="30"/>
      <c r="B26" s="7"/>
      <c r="C26" s="44">
        <f>IF(COUNTIF(C25:D25,"")&gt;0,"",(SIGN(SUM(C25:D25)-1)+1)/2)</f>
        <v>0</v>
      </c>
      <c r="D26" s="46"/>
      <c r="E26" s="44">
        <f>IF(COUNTIF(E25:F25,"")&gt;0,"",(SIGN(SUM(E25:F25)-1)+1)/2)</f>
        <v>0.5</v>
      </c>
      <c r="F26" s="46"/>
      <c r="G26" s="44">
        <f>IF(COUNTIF(G25:H25,"")&gt;0,"",(SIGN(SUM(G25:H25)-1)+1)/2)</f>
        <v>0.5</v>
      </c>
      <c r="H26" s="46"/>
      <c r="I26" s="44">
        <f>IF(COUNTIF(I25:J25,"")&gt;0,"",(SIGN(SUM(I25:J25)-1)+1)/2)</f>
        <v>0</v>
      </c>
      <c r="J26" s="46"/>
      <c r="K26" s="44">
        <f>IF(COUNTIF(K25:L25,"")&gt;0,"",(SIGN(SUM(K25:L25)-1)+1)/2)</f>
        <v>0.5</v>
      </c>
      <c r="L26" s="46"/>
      <c r="M26" s="44">
        <f>IF(COUNTIF(M25:N25,"")&gt;0,"",(SIGN(SUM(M25:N25)-1)+1)/2)</f>
        <v>0.5</v>
      </c>
      <c r="N26" s="46"/>
      <c r="O26" s="44">
        <f>IF(COUNTIF(O25:P25,"")&gt;0,"",(SIGN(SUM(O25:P25)-1)+1)/2)</f>
        <v>0</v>
      </c>
      <c r="P26" s="46"/>
      <c r="Q26" s="44">
        <f>IF(COUNTIF(Q25:R25,"")&gt;0,"",(SIGN(SUM(Q25:R25)-1)+1)/2)</f>
        <v>0.5</v>
      </c>
      <c r="R26" s="46"/>
      <c r="S26" s="44">
        <f>IF(COUNTIF(S25:T25,"")&gt;0,"",(SIGN(SUM(S25:T25)-1)+1)/2)</f>
        <v>0.5</v>
      </c>
      <c r="T26" s="46"/>
      <c r="U26" s="44">
        <f>IF(COUNTIF(U25:V25,"")&gt;0,"",(SIGN(SUM(U25:V25)-1)+1)/2)</f>
        <v>0.5</v>
      </c>
      <c r="V26" s="45"/>
      <c r="W26" s="13"/>
      <c r="X26" s="17"/>
      <c r="Y26" s="39">
        <f>IF(COUNTIF(Y25:Z25,"")&gt;0,"",(SIGN(SUM(Y25:Z25)-1)+1)/2)</f>
        <v>0.5</v>
      </c>
      <c r="Z26" s="40"/>
      <c r="AA26" s="44">
        <f>IF(COUNTIF(AA25:AB25,"")&gt;0,"",(SIGN(SUM(AA25:AB25)-1)+1)/2)</f>
        <v>1</v>
      </c>
      <c r="AB26" s="46"/>
      <c r="AC26" s="44">
        <f>IF(COUNTIF(AC25:AD25,"")&gt;0,"",(SIGN(SUM(AC25:AD25)-1)+1)/2)</f>
        <v>0.5</v>
      </c>
      <c r="AD26" s="46"/>
      <c r="AE26" s="44">
        <f>IF(COUNTIF(AE25:AF25,"")&gt;0,"",(SIGN(SUM(AE25:AF25)-1)+1)/2)</f>
        <v>0.5</v>
      </c>
      <c r="AF26" s="46"/>
      <c r="AG26" s="44">
        <f>IF(COUNTIF(AG25:AH25,"")&gt;0,"",(SIGN(SUM(AG25:AH25)-1)+1)/2)</f>
        <v>1</v>
      </c>
      <c r="AH26" s="46"/>
      <c r="AI26" s="44">
        <f>IF(COUNTIF(AI25:AJ25,"")&gt;0,"",(SIGN(SUM(AI25:AJ25)-1)+1)/2)</f>
        <v>0.5</v>
      </c>
      <c r="AJ26" s="46"/>
      <c r="AK26" s="44">
        <f>IF(COUNTIF(AK25:AL25,"")&gt;0,"",(SIGN(SUM(AK25:AL25)-1)+1)/2)</f>
        <v>1</v>
      </c>
      <c r="AL26" s="46"/>
      <c r="AM26" s="44">
        <f>IF(COUNTIF(AM25:AN25,"")&gt;0,"",(SIGN(SUM(AM25:AN25)-1)+1)/2)</f>
        <v>1</v>
      </c>
      <c r="AN26" s="46"/>
      <c r="AO26" s="44">
        <f>IF(COUNTIF(AO25:AP25,"")&gt;0,"",(SIGN(SUM(AO25:AP25)-1)+1)/2)</f>
        <v>1</v>
      </c>
      <c r="AP26" s="45"/>
      <c r="AQ26" s="36"/>
      <c r="AR26" s="32"/>
      <c r="AS26" s="38"/>
      <c r="AT26" s="32"/>
      <c r="AU26" s="34"/>
      <c r="AV26" s="28"/>
      <c r="AW26" s="30"/>
    </row>
    <row r="27" spans="1:49" ht="12.75">
      <c r="A27" s="29">
        <v>12</v>
      </c>
      <c r="B27" s="8" t="s">
        <v>27</v>
      </c>
      <c r="C27" s="14">
        <v>0.5</v>
      </c>
      <c r="D27" s="18">
        <v>0.5</v>
      </c>
      <c r="E27" s="14">
        <v>0.5</v>
      </c>
      <c r="F27" s="18">
        <v>1</v>
      </c>
      <c r="G27" s="14">
        <v>0.5</v>
      </c>
      <c r="H27" s="18">
        <v>0.5</v>
      </c>
      <c r="I27" s="14">
        <v>0.5</v>
      </c>
      <c r="J27" s="18">
        <v>0.5</v>
      </c>
      <c r="K27" s="14">
        <v>0</v>
      </c>
      <c r="L27" s="18">
        <v>0.5</v>
      </c>
      <c r="M27" s="14">
        <v>0.5</v>
      </c>
      <c r="N27" s="18">
        <v>0.5</v>
      </c>
      <c r="O27" s="14">
        <v>0.5</v>
      </c>
      <c r="P27" s="18">
        <v>0.5</v>
      </c>
      <c r="Q27" s="14">
        <v>0.5</v>
      </c>
      <c r="R27" s="18">
        <v>0.5</v>
      </c>
      <c r="S27" s="14">
        <v>0.5</v>
      </c>
      <c r="T27" s="18">
        <v>0.5</v>
      </c>
      <c r="U27" s="14">
        <v>1</v>
      </c>
      <c r="V27" s="18">
        <v>0.5</v>
      </c>
      <c r="W27" s="14">
        <v>0.5</v>
      </c>
      <c r="X27" s="15">
        <v>0.5</v>
      </c>
      <c r="Y27" s="9"/>
      <c r="Z27" s="16"/>
      <c r="AA27" s="14">
        <f>IF(Z29="","",1-Z29)</f>
        <v>0.5</v>
      </c>
      <c r="AB27" s="18">
        <f>IF(Y29="","",1-Y29)</f>
        <v>0.5</v>
      </c>
      <c r="AC27" s="14">
        <f>IF(Z31="","",1-Z31)</f>
        <v>0.5</v>
      </c>
      <c r="AD27" s="18">
        <f>IF(Y31="","",1-Y31)</f>
        <v>0.5</v>
      </c>
      <c r="AE27" s="14">
        <f>IF(Z33="","",1-Z33)</f>
        <v>0.5</v>
      </c>
      <c r="AF27" s="18">
        <f>IF(Y33="","",1-Y33)</f>
        <v>0.5</v>
      </c>
      <c r="AG27" s="14">
        <f>IF(Z35="","",1-Z35)</f>
        <v>0.5</v>
      </c>
      <c r="AH27" s="18">
        <f>IF(Y35="","",1-Y35)</f>
        <v>0.5</v>
      </c>
      <c r="AI27" s="14">
        <f>IF(Z37="","",1-Z37)</f>
        <v>1</v>
      </c>
      <c r="AJ27" s="18">
        <f>IF(Y37="","",1-Y37)</f>
        <v>0.5</v>
      </c>
      <c r="AK27" s="14">
        <f>IF(Z39="","",1-Z39)</f>
        <v>1</v>
      </c>
      <c r="AL27" s="18">
        <f>IF(Y39="","",1-Y39)</f>
        <v>0.5</v>
      </c>
      <c r="AM27" s="14">
        <f>IF(Z41="","",1-Z41)</f>
        <v>0.5</v>
      </c>
      <c r="AN27" s="18">
        <f>IF(Y41="","",1-Y41)</f>
        <v>0.5</v>
      </c>
      <c r="AO27" s="14">
        <f>IF(Z43="","",1-Z43)</f>
        <v>1</v>
      </c>
      <c r="AP27" s="15">
        <f>IF(Y43="","",1-Y43)</f>
        <v>1</v>
      </c>
      <c r="AQ27" s="35">
        <f>SUM(C28:AP28)</f>
        <v>11.5</v>
      </c>
      <c r="AR27" s="31">
        <f>IF(COUNT(C28:AP28)=0,0,AQ27*100/COUNT(C28:AP28))</f>
        <v>60.526315789473685</v>
      </c>
      <c r="AS27" s="37">
        <f>COUNTIF(C28:AP28,1)-COUNTIF(C28:AP28,0)</f>
        <v>4</v>
      </c>
      <c r="AT27" s="31">
        <f>IF(AV27&lt;AV5,1,0)+IF(AV27&lt;AV7,1,0)+IF(AV27&lt;AV9,1,0)+IF(AV27&lt;AV11,1,0)+IF(AV27&lt;AV13,1,0)+IF(AV27&lt;AV15,1,0)+IF(AV27&lt;AV17,1,0)+IF(AV27&lt;AV19,1,0)+IF(AV27&lt;AV21,1,0)+IF(AV27&lt;AV23,1,0)+IF(AV27&lt;AV25,1,0)+IF(AV27&lt;AV29,1,0)+IF(AV27&lt;AV31,1,0)+IF(AV27&lt;AV33,1,0)+IF(AV27&lt;AV35,1,0)+IF(AV27&lt;AV37,1,0)+IF(AV27&lt;AV39,1,0)+IF(AV27&lt;AV41,1,0)+IF(AV27&lt;AV43,1,0)+1</f>
        <v>7</v>
      </c>
      <c r="AU27" s="33">
        <f>(N(C28)-N(Y6))*AQ5+(N(E28)-N(Y8))*AQ7+(N(G28)-N(Y10))*AQ9+(N(I28)-N(Y12))*AQ11+(N(K28)-N(Y14))*AQ13+(N(M28)-N(Y16))*AQ15+(N(O28)-N(Y18))*AQ17+(N(Q28)-N(Y20))*AQ19+(N(S28)-N(Y22))*AQ21+(N(U28)-N(Y24))*AQ23+(N(W28)-N(Y26))*AQ25+(N(AA28)-N(Y30))*AQ29+(N(AC28)-N(Y32))*AQ31+(N(AE28)-N(Y34))*AQ33+(N(AG28)-N(Y36))*AQ35+(N(AI28)-N(Y38))*AQ37+(N(AK28)-N(Y40))*AQ39+(N(AM28)-N(Y42))*AQ41+(N(AO28)-N(Y44))*AQ43</f>
        <v>21.5</v>
      </c>
      <c r="AV27" s="27" t="str">
        <f>RIGHT("0"&amp;AQ27*2,2)&amp;" "&amp;IF(COUNT(C28:AP28)=0,"0000",RIGHT("000"&amp;(380+AU27*2),4))&amp;" "&amp;RIGHT("0"&amp;COUNTIF(C27:AP27,1),2)</f>
        <v>23 0423 06</v>
      </c>
      <c r="AW27" s="29">
        <f>COUNT(C27:AP27)</f>
        <v>38</v>
      </c>
    </row>
    <row r="28" spans="1:49" ht="15" customHeight="1" hidden="1">
      <c r="A28" s="30"/>
      <c r="B28" s="7"/>
      <c r="C28" s="44">
        <f>IF(COUNTIF(C27:D27,"")&gt;0,"",(SIGN(SUM(C27:D27)-1)+1)/2)</f>
        <v>0.5</v>
      </c>
      <c r="D28" s="46"/>
      <c r="E28" s="44">
        <f>IF(COUNTIF(E27:F27,"")&gt;0,"",(SIGN(SUM(E27:F27)-1)+1)/2)</f>
        <v>1</v>
      </c>
      <c r="F28" s="46"/>
      <c r="G28" s="44">
        <f>IF(COUNTIF(G27:H27,"")&gt;0,"",(SIGN(SUM(G27:H27)-1)+1)/2)</f>
        <v>0.5</v>
      </c>
      <c r="H28" s="46"/>
      <c r="I28" s="44">
        <f>IF(COUNTIF(I27:J27,"")&gt;0,"",(SIGN(SUM(I27:J27)-1)+1)/2)</f>
        <v>0.5</v>
      </c>
      <c r="J28" s="46"/>
      <c r="K28" s="44">
        <f>IF(COUNTIF(K27:L27,"")&gt;0,"",(SIGN(SUM(K27:L27)-1)+1)/2)</f>
        <v>0</v>
      </c>
      <c r="L28" s="46"/>
      <c r="M28" s="44">
        <f>IF(COUNTIF(M27:N27,"")&gt;0,"",(SIGN(SUM(M27:N27)-1)+1)/2)</f>
        <v>0.5</v>
      </c>
      <c r="N28" s="46"/>
      <c r="O28" s="44">
        <f>IF(COUNTIF(O27:P27,"")&gt;0,"",(SIGN(SUM(O27:P27)-1)+1)/2)</f>
        <v>0.5</v>
      </c>
      <c r="P28" s="46"/>
      <c r="Q28" s="44">
        <f>IF(COUNTIF(Q27:R27,"")&gt;0,"",(SIGN(SUM(Q27:R27)-1)+1)/2)</f>
        <v>0.5</v>
      </c>
      <c r="R28" s="46"/>
      <c r="S28" s="44">
        <f>IF(COUNTIF(S27:T27,"")&gt;0,"",(SIGN(SUM(S27:T27)-1)+1)/2)</f>
        <v>0.5</v>
      </c>
      <c r="T28" s="46"/>
      <c r="U28" s="44">
        <f>IF(COUNTIF(U27:V27,"")&gt;0,"",(SIGN(SUM(U27:V27)-1)+1)/2)</f>
        <v>1</v>
      </c>
      <c r="V28" s="46"/>
      <c r="W28" s="44">
        <f>IF(COUNTIF(W27:X27,"")&gt;0,"",(SIGN(SUM(W27:X27)-1)+1)/2)</f>
        <v>0.5</v>
      </c>
      <c r="X28" s="45"/>
      <c r="Y28" s="13"/>
      <c r="Z28" s="17"/>
      <c r="AA28" s="39">
        <f>IF(COUNTIF(AA27:AB27,"")&gt;0,"",(SIGN(SUM(AA27:AB27)-1)+1)/2)</f>
        <v>0.5</v>
      </c>
      <c r="AB28" s="40"/>
      <c r="AC28" s="44">
        <f>IF(COUNTIF(AC27:AD27,"")&gt;0,"",(SIGN(SUM(AC27:AD27)-1)+1)/2)</f>
        <v>0.5</v>
      </c>
      <c r="AD28" s="46"/>
      <c r="AE28" s="44">
        <f>IF(COUNTIF(AE27:AF27,"")&gt;0,"",(SIGN(SUM(AE27:AF27)-1)+1)/2)</f>
        <v>0.5</v>
      </c>
      <c r="AF28" s="46"/>
      <c r="AG28" s="44">
        <f>IF(COUNTIF(AG27:AH27,"")&gt;0,"",(SIGN(SUM(AG27:AH27)-1)+1)/2)</f>
        <v>0.5</v>
      </c>
      <c r="AH28" s="46"/>
      <c r="AI28" s="44">
        <f>IF(COUNTIF(AI27:AJ27,"")&gt;0,"",(SIGN(SUM(AI27:AJ27)-1)+1)/2)</f>
        <v>1</v>
      </c>
      <c r="AJ28" s="46"/>
      <c r="AK28" s="44">
        <f>IF(COUNTIF(AK27:AL27,"")&gt;0,"",(SIGN(SUM(AK27:AL27)-1)+1)/2)</f>
        <v>1</v>
      </c>
      <c r="AL28" s="46"/>
      <c r="AM28" s="44">
        <f>IF(COUNTIF(AM27:AN27,"")&gt;0,"",(SIGN(SUM(AM27:AN27)-1)+1)/2)</f>
        <v>0.5</v>
      </c>
      <c r="AN28" s="46"/>
      <c r="AO28" s="44">
        <f>IF(COUNTIF(AO27:AP27,"")&gt;0,"",(SIGN(SUM(AO27:AP27)-1)+1)/2)</f>
        <v>1</v>
      </c>
      <c r="AP28" s="45"/>
      <c r="AQ28" s="36"/>
      <c r="AR28" s="32"/>
      <c r="AS28" s="38"/>
      <c r="AT28" s="32"/>
      <c r="AU28" s="34"/>
      <c r="AV28" s="28"/>
      <c r="AW28" s="30"/>
    </row>
    <row r="29" spans="1:49" ht="12.75">
      <c r="A29" s="29">
        <v>13</v>
      </c>
      <c r="B29" s="8" t="s">
        <v>28</v>
      </c>
      <c r="C29" s="14">
        <v>0.5</v>
      </c>
      <c r="D29" s="18">
        <v>0</v>
      </c>
      <c r="E29" s="14">
        <v>0.5</v>
      </c>
      <c r="F29" s="18">
        <v>0</v>
      </c>
      <c r="G29" s="14">
        <v>0</v>
      </c>
      <c r="H29" s="18">
        <v>0.5</v>
      </c>
      <c r="I29" s="14">
        <v>0.5</v>
      </c>
      <c r="J29" s="18">
        <v>0.5</v>
      </c>
      <c r="K29" s="14">
        <v>0</v>
      </c>
      <c r="L29" s="18">
        <v>0.5</v>
      </c>
      <c r="M29" s="14">
        <v>0.5</v>
      </c>
      <c r="N29" s="18">
        <v>0.5</v>
      </c>
      <c r="O29" s="14">
        <v>0.5</v>
      </c>
      <c r="P29" s="18">
        <v>0.5</v>
      </c>
      <c r="Q29" s="14">
        <v>0.5</v>
      </c>
      <c r="R29" s="18">
        <v>0</v>
      </c>
      <c r="S29" s="14">
        <v>0</v>
      </c>
      <c r="T29" s="18">
        <v>0</v>
      </c>
      <c r="U29" s="14">
        <v>0.5</v>
      </c>
      <c r="V29" s="18">
        <v>0</v>
      </c>
      <c r="W29" s="14">
        <v>0</v>
      </c>
      <c r="X29" s="18">
        <v>0.5</v>
      </c>
      <c r="Y29" s="14">
        <v>0.5</v>
      </c>
      <c r="Z29" s="15">
        <v>0.5</v>
      </c>
      <c r="AA29" s="9"/>
      <c r="AB29" s="16"/>
      <c r="AC29" s="14">
        <f>IF(AB31="","",1-AB31)</f>
        <v>0.5</v>
      </c>
      <c r="AD29" s="18">
        <f>IF(AA31="","",1-AA31)</f>
        <v>0.5</v>
      </c>
      <c r="AE29" s="14">
        <f>IF(AB33="","",1-AB33)</f>
        <v>0.5</v>
      </c>
      <c r="AF29" s="18">
        <f>IF(AA33="","",1-AA33)</f>
        <v>0</v>
      </c>
      <c r="AG29" s="14">
        <f>IF(AB35="","",1-AB35)</f>
        <v>1</v>
      </c>
      <c r="AH29" s="18">
        <f>IF(AA35="","",1-AA35)</f>
        <v>0.5</v>
      </c>
      <c r="AI29" s="14">
        <f>IF(AB37="","",1-AB37)</f>
        <v>0</v>
      </c>
      <c r="AJ29" s="18">
        <f>IF(AA37="","",1-AA37)</f>
        <v>0</v>
      </c>
      <c r="AK29" s="14">
        <f>IF(AB39="","",1-AB39)</f>
        <v>1</v>
      </c>
      <c r="AL29" s="18">
        <f>IF(AA39="","",1-AA39)</f>
        <v>0.5</v>
      </c>
      <c r="AM29" s="14">
        <f>IF(AB41="","",1-AB41)</f>
      </c>
      <c r="AN29" s="18">
        <f>IF(AA41="","",1-AA41)</f>
      </c>
      <c r="AO29" s="14">
        <f>IF(AB43="","",1-AB43)</f>
        <v>1</v>
      </c>
      <c r="AP29" s="15">
        <f>IF(AA43="","",1-AA43)</f>
        <v>1</v>
      </c>
      <c r="AQ29" s="35">
        <f>SUM(C30:AP30)</f>
        <v>5.5</v>
      </c>
      <c r="AR29" s="31">
        <f>IF(COUNT(C30:AP30)=0,0,AQ29*100/COUNT(C30:AP30))</f>
        <v>30.555555555555557</v>
      </c>
      <c r="AS29" s="37">
        <f>COUNTIF(C30:AP30,1)-COUNTIF(C30:AP30,0)</f>
        <v>-7</v>
      </c>
      <c r="AT29" s="31">
        <f>IF(AV29&lt;AV5,1,0)+IF(AV29&lt;AV7,1,0)+IF(AV29&lt;AV9,1,0)+IF(AV29&lt;AV11,1,0)+IF(AV29&lt;AV13,1,0)+IF(AV29&lt;AV15,1,0)+IF(AV29&lt;AV17,1,0)+IF(AV29&lt;AV19,1,0)+IF(AV29&lt;AV21,1,0)+IF(AV29&lt;AV23,1,0)+IF(AV29&lt;AV25,1,0)+IF(AV29&lt;AV27,1,0)+IF(AV29&lt;AV31,1,0)+IF(AV29&lt;AV33,1,0)+IF(AV29&lt;AV35,1,0)+IF(AV29&lt;AV37,1,0)+IF(AV29&lt;AV39,1,0)+IF(AV29&lt;AV41,1,0)+IF(AV29&lt;AV43,1,0)+1</f>
        <v>19</v>
      </c>
      <c r="AU29" s="33">
        <f>(N(C30)-N(AA6))*AQ5+(N(E30)-N(AA8))*AQ7+(N(G30)-N(AA10))*AQ9+(N(I30)-N(AA12))*AQ11+(N(K30)-N(AA14))*AQ13+(N(M30)-N(AA16))*AQ15+(N(O30)-N(AA18))*AQ17+(N(Q30)-N(AA20))*AQ19+(N(S30)-N(AA22))*AQ21+(N(U30)-N(AA24))*AQ23+(N(W30)-N(AA26))*AQ25+(N(Y30)-N(AA28))*AQ27+(N(AC30)-N(AA32))*AQ31+(N(AE30)-N(AA34))*AQ33+(N(AG30)-N(AA36))*AQ35+(N(AI30)-N(AA38))*AQ37+(N(AK30)-N(AA40))*AQ39+(N(AM30)-N(AA42))*AQ41+(N(AO30)-N(AA44))*AQ43</f>
        <v>-85.5</v>
      </c>
      <c r="AV29" s="27" t="str">
        <f>RIGHT("0"&amp;AQ29*2,2)&amp;" "&amp;IF(COUNT(C30:AP30)=0,"0000",RIGHT("000"&amp;(380+AU29*2),4))&amp;" "&amp;RIGHT("0"&amp;COUNTIF(C29:AP29,1),2)</f>
        <v>11 0209 04</v>
      </c>
      <c r="AW29" s="29">
        <f>COUNT(C29:AP29)</f>
        <v>36</v>
      </c>
    </row>
    <row r="30" spans="1:49" ht="15" customHeight="1" hidden="1">
      <c r="A30" s="30"/>
      <c r="B30" s="7"/>
      <c r="C30" s="44">
        <f>IF(COUNTIF(C29:D29,"")&gt;0,"",(SIGN(SUM(C29:D29)-1)+1)/2)</f>
        <v>0</v>
      </c>
      <c r="D30" s="46"/>
      <c r="E30" s="44">
        <f>IF(COUNTIF(E29:F29,"")&gt;0,"",(SIGN(SUM(E29:F29)-1)+1)/2)</f>
        <v>0</v>
      </c>
      <c r="F30" s="46"/>
      <c r="G30" s="44">
        <f>IF(COUNTIF(G29:H29,"")&gt;0,"",(SIGN(SUM(G29:H29)-1)+1)/2)</f>
        <v>0</v>
      </c>
      <c r="H30" s="46"/>
      <c r="I30" s="44">
        <f>IF(COUNTIF(I29:J29,"")&gt;0,"",(SIGN(SUM(I29:J29)-1)+1)/2)</f>
        <v>0.5</v>
      </c>
      <c r="J30" s="46"/>
      <c r="K30" s="44">
        <f>IF(COUNTIF(K29:L29,"")&gt;0,"",(SIGN(SUM(K29:L29)-1)+1)/2)</f>
        <v>0</v>
      </c>
      <c r="L30" s="46"/>
      <c r="M30" s="44">
        <f>IF(COUNTIF(M29:N29,"")&gt;0,"",(SIGN(SUM(M29:N29)-1)+1)/2)</f>
        <v>0.5</v>
      </c>
      <c r="N30" s="46"/>
      <c r="O30" s="44">
        <f>IF(COUNTIF(O29:P29,"")&gt;0,"",(SIGN(SUM(O29:P29)-1)+1)/2)</f>
        <v>0.5</v>
      </c>
      <c r="P30" s="46"/>
      <c r="Q30" s="44">
        <f>IF(COUNTIF(Q29:R29,"")&gt;0,"",(SIGN(SUM(Q29:R29)-1)+1)/2)</f>
        <v>0</v>
      </c>
      <c r="R30" s="46"/>
      <c r="S30" s="44">
        <f>IF(COUNTIF(S29:T29,"")&gt;0,"",(SIGN(SUM(S29:T29)-1)+1)/2)</f>
        <v>0</v>
      </c>
      <c r="T30" s="46"/>
      <c r="U30" s="44">
        <f>IF(COUNTIF(U29:V29,"")&gt;0,"",(SIGN(SUM(U29:V29)-1)+1)/2)</f>
        <v>0</v>
      </c>
      <c r="V30" s="46"/>
      <c r="W30" s="44">
        <f>IF(COUNTIF(W29:X29,"")&gt;0,"",(SIGN(SUM(W29:X29)-1)+1)/2)</f>
        <v>0</v>
      </c>
      <c r="X30" s="46"/>
      <c r="Y30" s="44">
        <f>IF(COUNTIF(Y29:Z29,"")&gt;0,"",(SIGN(SUM(Y29:Z29)-1)+1)/2)</f>
        <v>0.5</v>
      </c>
      <c r="Z30" s="45"/>
      <c r="AA30" s="13"/>
      <c r="AB30" s="17"/>
      <c r="AC30" s="39">
        <f>IF(COUNTIF(AC29:AD29,"")&gt;0,"",(SIGN(SUM(AC29:AD29)-1)+1)/2)</f>
        <v>0.5</v>
      </c>
      <c r="AD30" s="40"/>
      <c r="AE30" s="44">
        <f>IF(COUNTIF(AE29:AF29,"")&gt;0,"",(SIGN(SUM(AE29:AF29)-1)+1)/2)</f>
        <v>0</v>
      </c>
      <c r="AF30" s="46"/>
      <c r="AG30" s="44">
        <f>IF(COUNTIF(AG29:AH29,"")&gt;0,"",(SIGN(SUM(AG29:AH29)-1)+1)/2)</f>
        <v>1</v>
      </c>
      <c r="AH30" s="46"/>
      <c r="AI30" s="44">
        <f>IF(COUNTIF(AI29:AJ29,"")&gt;0,"",(SIGN(SUM(AI29:AJ29)-1)+1)/2)</f>
        <v>0</v>
      </c>
      <c r="AJ30" s="46"/>
      <c r="AK30" s="44">
        <f>IF(COUNTIF(AK29:AL29,"")&gt;0,"",(SIGN(SUM(AK29:AL29)-1)+1)/2)</f>
        <v>1</v>
      </c>
      <c r="AL30" s="46"/>
      <c r="AM30" s="44">
        <f>IF(COUNTIF(AM29:AN29,"")&gt;0,"",(SIGN(SUM(AM29:AN29)-1)+1)/2)</f>
      </c>
      <c r="AN30" s="46"/>
      <c r="AO30" s="44">
        <f>IF(COUNTIF(AO29:AP29,"")&gt;0,"",(SIGN(SUM(AO29:AP29)-1)+1)/2)</f>
        <v>1</v>
      </c>
      <c r="AP30" s="45"/>
      <c r="AQ30" s="36"/>
      <c r="AR30" s="32"/>
      <c r="AS30" s="38"/>
      <c r="AT30" s="32"/>
      <c r="AU30" s="34"/>
      <c r="AV30" s="28"/>
      <c r="AW30" s="30"/>
    </row>
    <row r="31" spans="1:49" ht="12.75">
      <c r="A31" s="29">
        <v>14</v>
      </c>
      <c r="B31" s="8" t="s">
        <v>29</v>
      </c>
      <c r="C31" s="14">
        <v>0.5</v>
      </c>
      <c r="D31" s="18">
        <v>0.5</v>
      </c>
      <c r="E31" s="14">
        <v>0.5</v>
      </c>
      <c r="F31" s="18">
        <v>0.5</v>
      </c>
      <c r="G31" s="14">
        <v>0.5</v>
      </c>
      <c r="H31" s="18">
        <v>0.5</v>
      </c>
      <c r="I31" s="14">
        <v>0.5</v>
      </c>
      <c r="J31" s="18">
        <v>0.5</v>
      </c>
      <c r="K31" s="14">
        <v>0.5</v>
      </c>
      <c r="L31" s="18">
        <v>0.5</v>
      </c>
      <c r="M31" s="14">
        <v>0.5</v>
      </c>
      <c r="N31" s="18">
        <v>0.5</v>
      </c>
      <c r="O31" s="14">
        <v>0.5</v>
      </c>
      <c r="P31" s="18">
        <v>0.5</v>
      </c>
      <c r="Q31" s="14">
        <v>0.5</v>
      </c>
      <c r="R31" s="18">
        <v>0.5</v>
      </c>
      <c r="S31" s="14">
        <v>1</v>
      </c>
      <c r="T31" s="18">
        <v>0.5</v>
      </c>
      <c r="U31" s="14">
        <v>0.5</v>
      </c>
      <c r="V31" s="18">
        <v>1</v>
      </c>
      <c r="W31" s="14">
        <v>0.5</v>
      </c>
      <c r="X31" s="18">
        <v>0.5</v>
      </c>
      <c r="Y31" s="14">
        <v>0.5</v>
      </c>
      <c r="Z31" s="18">
        <v>0.5</v>
      </c>
      <c r="AA31" s="14">
        <v>0.5</v>
      </c>
      <c r="AB31" s="15">
        <v>0.5</v>
      </c>
      <c r="AC31" s="9"/>
      <c r="AD31" s="16"/>
      <c r="AE31" s="14">
        <f>IF(AD33="","",1-AD33)</f>
        <v>0.5</v>
      </c>
      <c r="AF31" s="18">
        <f>IF(AC33="","",1-AC33)</f>
        <v>0.5</v>
      </c>
      <c r="AG31" s="14">
        <f>IF(AD35="","",1-AD35)</f>
        <v>0.5</v>
      </c>
      <c r="AH31" s="18">
        <f>IF(AC35="","",1-AC35)</f>
        <v>1</v>
      </c>
      <c r="AI31" s="14">
        <f>IF(AD37="","",1-AD37)</f>
        <v>0.5</v>
      </c>
      <c r="AJ31" s="18">
        <f>IF(AC37="","",1-AC37)</f>
        <v>1</v>
      </c>
      <c r="AK31" s="14">
        <f>IF(AD39="","",1-AD39)</f>
        <v>0.5</v>
      </c>
      <c r="AL31" s="18">
        <f>IF(AC39="","",1-AC39)</f>
        <v>0.5</v>
      </c>
      <c r="AM31" s="14">
        <f>IF(AD41="","",1-AD41)</f>
        <v>0.5</v>
      </c>
      <c r="AN31" s="18">
        <f>IF(AC41="","",1-AC41)</f>
        <v>1</v>
      </c>
      <c r="AO31" s="14">
        <f>IF(AD43="","",1-AD43)</f>
        <v>1</v>
      </c>
      <c r="AP31" s="15">
        <f>IF(AC43="","",1-AC43)</f>
        <v>1</v>
      </c>
      <c r="AQ31" s="35">
        <f>SUM(C32:AP32)</f>
        <v>12.5</v>
      </c>
      <c r="AR31" s="31">
        <f>IF(COUNT(C32:AP32)=0,0,AQ31*100/COUNT(C32:AP32))</f>
        <v>65.78947368421052</v>
      </c>
      <c r="AS31" s="37">
        <f>COUNTIF(C32:AP32,1)-COUNTIF(C32:AP32,0)</f>
        <v>6</v>
      </c>
      <c r="AT31" s="31">
        <f>IF(AV31&lt;AV5,1,0)+IF(AV31&lt;AV7,1,0)+IF(AV31&lt;AV9,1,0)+IF(AV31&lt;AV11,1,0)+IF(AV31&lt;AV13,1,0)+IF(AV31&lt;AV15,1,0)+IF(AV31&lt;AV17,1,0)+IF(AV31&lt;AV19,1,0)+IF(AV31&lt;AV21,1,0)+IF(AV31&lt;AV23,1,0)+IF(AV31&lt;AV25,1,0)+IF(AV31&lt;AV27,1,0)+IF(AV31&lt;AV29,1,0)+IF(AV31&lt;AV33,1,0)+IF(AV31&lt;AV35,1,0)+IF(AV31&lt;AV37,1,0)+IF(AV31&lt;AV39,1,0)+IF(AV31&lt;AV41,1,0)+IF(AV31&lt;AV43,1,0)+1</f>
        <v>1</v>
      </c>
      <c r="AU31" s="33">
        <f>(N(C32)-N(AC6))*AQ5+(N(E32)-N(AC8))*AQ7+(N(G32)-N(AC10))*AQ9+(N(I32)-N(AC12))*AQ11+(N(K32)-N(AC14))*AQ13+(N(M32)-N(AC16))*AQ15+(N(O32)-N(AC18))*AQ17+(N(Q32)-N(AC20))*AQ19+(N(S32)-N(AC22))*AQ21+(N(U32)-N(AC24))*AQ23+(N(W32)-N(AC26))*AQ25+(N(Y32)-N(AC28))*AQ27+(N(AA32)-N(AC30))*AQ29+(N(AE32)-N(AC34))*AQ33+(N(AG32)-N(AC36))*AQ35+(N(AI32)-N(AC38))*AQ37+(N(AK32)-N(AC40))*AQ39+(N(AM32)-N(AC42))*AQ41+(N(AO32)-N(AC44))*AQ43</f>
        <v>40.5</v>
      </c>
      <c r="AV31" s="27" t="str">
        <f>RIGHT("0"&amp;AQ31*2,2)&amp;" "&amp;IF(COUNT(C32:AP32)=0,"0000",RIGHT("000"&amp;(380+AU31*2),4))&amp;" "&amp;RIGHT("0"&amp;COUNTIF(C31:AP31,1),2)</f>
        <v>25 0461 07</v>
      </c>
      <c r="AW31" s="29">
        <f>COUNT(C31:AP31)</f>
        <v>38</v>
      </c>
    </row>
    <row r="32" spans="1:49" ht="15" customHeight="1" hidden="1">
      <c r="A32" s="30"/>
      <c r="B32" s="7"/>
      <c r="C32" s="44">
        <f>IF(COUNTIF(C31:D31,"")&gt;0,"",(SIGN(SUM(C31:D31)-1)+1)/2)</f>
        <v>0.5</v>
      </c>
      <c r="D32" s="46"/>
      <c r="E32" s="44">
        <f>IF(COUNTIF(E31:F31,"")&gt;0,"",(SIGN(SUM(E31:F31)-1)+1)/2)</f>
        <v>0.5</v>
      </c>
      <c r="F32" s="46"/>
      <c r="G32" s="44">
        <f>IF(COUNTIF(G31:H31,"")&gt;0,"",(SIGN(SUM(G31:H31)-1)+1)/2)</f>
        <v>0.5</v>
      </c>
      <c r="H32" s="46"/>
      <c r="I32" s="44">
        <f>IF(COUNTIF(I31:J31,"")&gt;0,"",(SIGN(SUM(I31:J31)-1)+1)/2)</f>
        <v>0.5</v>
      </c>
      <c r="J32" s="46"/>
      <c r="K32" s="44">
        <f>IF(COUNTIF(K31:L31,"")&gt;0,"",(SIGN(SUM(K31:L31)-1)+1)/2)</f>
        <v>0.5</v>
      </c>
      <c r="L32" s="46"/>
      <c r="M32" s="44">
        <f>IF(COUNTIF(M31:N31,"")&gt;0,"",(SIGN(SUM(M31:N31)-1)+1)/2)</f>
        <v>0.5</v>
      </c>
      <c r="N32" s="46"/>
      <c r="O32" s="44">
        <f>IF(COUNTIF(O31:P31,"")&gt;0,"",(SIGN(SUM(O31:P31)-1)+1)/2)</f>
        <v>0.5</v>
      </c>
      <c r="P32" s="46"/>
      <c r="Q32" s="44">
        <f>IF(COUNTIF(Q31:R31,"")&gt;0,"",(SIGN(SUM(Q31:R31)-1)+1)/2)</f>
        <v>0.5</v>
      </c>
      <c r="R32" s="46"/>
      <c r="S32" s="44">
        <f>IF(COUNTIF(S31:T31,"")&gt;0,"",(SIGN(SUM(S31:T31)-1)+1)/2)</f>
        <v>1</v>
      </c>
      <c r="T32" s="46"/>
      <c r="U32" s="44">
        <f>IF(COUNTIF(U31:V31,"")&gt;0,"",(SIGN(SUM(U31:V31)-1)+1)/2)</f>
        <v>1</v>
      </c>
      <c r="V32" s="46"/>
      <c r="W32" s="44">
        <f>IF(COUNTIF(W31:X31,"")&gt;0,"",(SIGN(SUM(W31:X31)-1)+1)/2)</f>
        <v>0.5</v>
      </c>
      <c r="X32" s="46"/>
      <c r="Y32" s="44">
        <f>IF(COUNTIF(Y31:Z31,"")&gt;0,"",(SIGN(SUM(Y31:Z31)-1)+1)/2)</f>
        <v>0.5</v>
      </c>
      <c r="Z32" s="46"/>
      <c r="AA32" s="44">
        <f>IF(COUNTIF(AA31:AB31,"")&gt;0,"",(SIGN(SUM(AA31:AB31)-1)+1)/2)</f>
        <v>0.5</v>
      </c>
      <c r="AB32" s="45"/>
      <c r="AC32" s="13"/>
      <c r="AD32" s="17"/>
      <c r="AE32" s="39">
        <f>IF(COUNTIF(AE31:AF31,"")&gt;0,"",(SIGN(SUM(AE31:AF31)-1)+1)/2)</f>
        <v>0.5</v>
      </c>
      <c r="AF32" s="40"/>
      <c r="AG32" s="44">
        <f>IF(COUNTIF(AG31:AH31,"")&gt;0,"",(SIGN(SUM(AG31:AH31)-1)+1)/2)</f>
        <v>1</v>
      </c>
      <c r="AH32" s="46"/>
      <c r="AI32" s="44">
        <f>IF(COUNTIF(AI31:AJ31,"")&gt;0,"",(SIGN(SUM(AI31:AJ31)-1)+1)/2)</f>
        <v>1</v>
      </c>
      <c r="AJ32" s="46"/>
      <c r="AK32" s="44">
        <f>IF(COUNTIF(AK31:AL31,"")&gt;0,"",(SIGN(SUM(AK31:AL31)-1)+1)/2)</f>
        <v>0.5</v>
      </c>
      <c r="AL32" s="46"/>
      <c r="AM32" s="44">
        <f>IF(COUNTIF(AM31:AN31,"")&gt;0,"",(SIGN(SUM(AM31:AN31)-1)+1)/2)</f>
        <v>1</v>
      </c>
      <c r="AN32" s="46"/>
      <c r="AO32" s="44">
        <f>IF(COUNTIF(AO31:AP31,"")&gt;0,"",(SIGN(SUM(AO31:AP31)-1)+1)/2)</f>
        <v>1</v>
      </c>
      <c r="AP32" s="45"/>
      <c r="AQ32" s="36"/>
      <c r="AR32" s="32"/>
      <c r="AS32" s="38"/>
      <c r="AT32" s="32"/>
      <c r="AU32" s="34"/>
      <c r="AV32" s="28"/>
      <c r="AW32" s="30"/>
    </row>
    <row r="33" spans="1:49" ht="12.75">
      <c r="A33" s="29">
        <v>15</v>
      </c>
      <c r="B33" s="8" t="s">
        <v>30</v>
      </c>
      <c r="C33" s="14">
        <v>0.5</v>
      </c>
      <c r="D33" s="18">
        <v>0.5</v>
      </c>
      <c r="E33" s="14">
        <v>0.5</v>
      </c>
      <c r="F33" s="18">
        <v>0.5</v>
      </c>
      <c r="G33" s="14">
        <v>0.5</v>
      </c>
      <c r="H33" s="18">
        <v>0.5</v>
      </c>
      <c r="I33" s="14">
        <v>0.5</v>
      </c>
      <c r="J33" s="18">
        <v>0.5</v>
      </c>
      <c r="K33" s="14">
        <v>0.5</v>
      </c>
      <c r="L33" s="18">
        <v>0.5</v>
      </c>
      <c r="M33" s="14">
        <v>0.5</v>
      </c>
      <c r="N33" s="18">
        <v>0.5</v>
      </c>
      <c r="O33" s="14">
        <v>0.5</v>
      </c>
      <c r="P33" s="18">
        <v>0.5</v>
      </c>
      <c r="Q33" s="14">
        <v>0.5</v>
      </c>
      <c r="R33" s="18">
        <v>0.5</v>
      </c>
      <c r="S33" s="14">
        <v>1</v>
      </c>
      <c r="T33" s="18">
        <v>1</v>
      </c>
      <c r="U33" s="14">
        <v>0.5</v>
      </c>
      <c r="V33" s="18">
        <v>0.5</v>
      </c>
      <c r="W33" s="14">
        <v>0.5</v>
      </c>
      <c r="X33" s="18">
        <v>0.5</v>
      </c>
      <c r="Y33" s="14">
        <v>0.5</v>
      </c>
      <c r="Z33" s="18">
        <v>0.5</v>
      </c>
      <c r="AA33" s="14">
        <v>1</v>
      </c>
      <c r="AB33" s="18">
        <v>0.5</v>
      </c>
      <c r="AC33" s="14">
        <v>0.5</v>
      </c>
      <c r="AD33" s="15">
        <v>0.5</v>
      </c>
      <c r="AE33" s="9"/>
      <c r="AF33" s="16"/>
      <c r="AG33" s="14">
        <f>IF(AF35="","",1-AF35)</f>
        <v>1</v>
      </c>
      <c r="AH33" s="18">
        <f>IF(AE35="","",1-AE35)</f>
        <v>0.5</v>
      </c>
      <c r="AI33" s="14">
        <f>IF(AF37="","",1-AF37)</f>
        <v>0.5</v>
      </c>
      <c r="AJ33" s="18">
        <f>IF(AE37="","",1-AE37)</f>
        <v>0.5</v>
      </c>
      <c r="AK33" s="14">
        <f>IF(AF39="","",1-AF39)</f>
        <v>0.5</v>
      </c>
      <c r="AL33" s="18">
        <f>IF(AE39="","",1-AE39)</f>
        <v>0.5</v>
      </c>
      <c r="AM33" s="14">
        <f>IF(AF41="","",1-AF41)</f>
        <v>0.5</v>
      </c>
      <c r="AN33" s="18">
        <f>IF(AE41="","",1-AE41)</f>
        <v>0.5</v>
      </c>
      <c r="AO33" s="14">
        <f>IF(AF43="","",1-AF43)</f>
        <v>0.5</v>
      </c>
      <c r="AP33" s="15">
        <f>IF(AE43="","",1-AE43)</f>
        <v>1</v>
      </c>
      <c r="AQ33" s="35">
        <f>SUM(C34:AP34)</f>
        <v>11.5</v>
      </c>
      <c r="AR33" s="31">
        <f>IF(COUNT(C34:AP34)=0,0,AQ33*100/COUNT(C34:AP34))</f>
        <v>60.526315789473685</v>
      </c>
      <c r="AS33" s="37">
        <f>COUNTIF(C34:AP34,1)-COUNTIF(C34:AP34,0)</f>
        <v>4</v>
      </c>
      <c r="AT33" s="31">
        <f>IF(AV33&lt;AV5,1,0)+IF(AV33&lt;AV7,1,0)+IF(AV33&lt;AV9,1,0)+IF(AV33&lt;AV11,1,0)+IF(AV33&lt;AV13,1,0)+IF(AV33&lt;AV15,1,0)+IF(AV33&lt;AV17,1,0)+IF(AV33&lt;AV19,1,0)+IF(AV33&lt;AV21,1,0)+IF(AV33&lt;AV23,1,0)+IF(AV33&lt;AV25,1,0)+IF(AV33&lt;AV27,1,0)+IF(AV33&lt;AV29,1,0)+IF(AV33&lt;AV31,1,0)+IF(AV33&lt;AV35,1,0)+IF(AV33&lt;AV37,1,0)+IF(AV33&lt;AV39,1,0)+IF(AV33&lt;AV41,1,0)+IF(AV33&lt;AV43,1,0)+1</f>
        <v>5</v>
      </c>
      <c r="AU33" s="33">
        <f>(N(C34)-N(AE6))*AQ5+(N(E34)-N(AE8))*AQ7+(N(G34)-N(AE10))*AQ9+(N(I34)-N(AE12))*AQ11+(N(K34)-N(AE14))*AQ13+(N(M34)-N(AE16))*AQ15+(N(O34)-N(AE18))*AQ17+(N(Q34)-N(AE20))*AQ19+(N(S34)-N(AE22))*AQ21+(N(U34)-N(AE24))*AQ23+(N(W34)-N(AE26))*AQ25+(N(Y34)-N(AE28))*AQ27+(N(AA34)-N(AE30))*AQ29+(N(AC34)-N(AE32))*AQ31+(N(AG34)-N(AE36))*AQ35+(N(AI34)-N(AE38))*AQ37+(N(AK34)-N(AE40))*AQ39+(N(AM34)-N(AE42))*AQ41+(N(AO34)-N(AE44))*AQ43</f>
        <v>24</v>
      </c>
      <c r="AV33" s="27" t="str">
        <f>RIGHT("0"&amp;AQ33*2,2)&amp;" "&amp;IF(COUNT(C34:AP34)=0,"0000",RIGHT("000"&amp;(380+AU33*2),4))&amp;" "&amp;RIGHT("0"&amp;COUNTIF(C33:AP33,1),2)</f>
        <v>23 0428 05</v>
      </c>
      <c r="AW33" s="29">
        <f>COUNT(C33:AP33)</f>
        <v>38</v>
      </c>
    </row>
    <row r="34" spans="1:49" ht="15" customHeight="1" hidden="1">
      <c r="A34" s="30"/>
      <c r="B34" s="7"/>
      <c r="C34" s="44">
        <f>IF(COUNTIF(C33:D33,"")&gt;0,"",(SIGN(SUM(C33:D33)-1)+1)/2)</f>
        <v>0.5</v>
      </c>
      <c r="D34" s="46"/>
      <c r="E34" s="44">
        <f>IF(COUNTIF(E33:F33,"")&gt;0,"",(SIGN(SUM(E33:F33)-1)+1)/2)</f>
        <v>0.5</v>
      </c>
      <c r="F34" s="46"/>
      <c r="G34" s="44">
        <f>IF(COUNTIF(G33:H33,"")&gt;0,"",(SIGN(SUM(G33:H33)-1)+1)/2)</f>
        <v>0.5</v>
      </c>
      <c r="H34" s="46"/>
      <c r="I34" s="44">
        <f>IF(COUNTIF(I33:J33,"")&gt;0,"",(SIGN(SUM(I33:J33)-1)+1)/2)</f>
        <v>0.5</v>
      </c>
      <c r="J34" s="46"/>
      <c r="K34" s="44">
        <f>IF(COUNTIF(K33:L33,"")&gt;0,"",(SIGN(SUM(K33:L33)-1)+1)/2)</f>
        <v>0.5</v>
      </c>
      <c r="L34" s="46"/>
      <c r="M34" s="44">
        <f>IF(COUNTIF(M33:N33,"")&gt;0,"",(SIGN(SUM(M33:N33)-1)+1)/2)</f>
        <v>0.5</v>
      </c>
      <c r="N34" s="46"/>
      <c r="O34" s="44">
        <f>IF(COUNTIF(O33:P33,"")&gt;0,"",(SIGN(SUM(O33:P33)-1)+1)/2)</f>
        <v>0.5</v>
      </c>
      <c r="P34" s="46"/>
      <c r="Q34" s="44">
        <f>IF(COUNTIF(Q33:R33,"")&gt;0,"",(SIGN(SUM(Q33:R33)-1)+1)/2)</f>
        <v>0.5</v>
      </c>
      <c r="R34" s="46"/>
      <c r="S34" s="44">
        <f>IF(COUNTIF(S33:T33,"")&gt;0,"",(SIGN(SUM(S33:T33)-1)+1)/2)</f>
        <v>1</v>
      </c>
      <c r="T34" s="46"/>
      <c r="U34" s="44">
        <f>IF(COUNTIF(U33:V33,"")&gt;0,"",(SIGN(SUM(U33:V33)-1)+1)/2)</f>
        <v>0.5</v>
      </c>
      <c r="V34" s="46"/>
      <c r="W34" s="44">
        <f>IF(COUNTIF(W33:X33,"")&gt;0,"",(SIGN(SUM(W33:X33)-1)+1)/2)</f>
        <v>0.5</v>
      </c>
      <c r="X34" s="46"/>
      <c r="Y34" s="44">
        <f>IF(COUNTIF(Y33:Z33,"")&gt;0,"",(SIGN(SUM(Y33:Z33)-1)+1)/2)</f>
        <v>0.5</v>
      </c>
      <c r="Z34" s="46"/>
      <c r="AA34" s="44">
        <f>IF(COUNTIF(AA33:AB33,"")&gt;0,"",(SIGN(SUM(AA33:AB33)-1)+1)/2)</f>
        <v>1</v>
      </c>
      <c r="AB34" s="46"/>
      <c r="AC34" s="44">
        <f>IF(COUNTIF(AC33:AD33,"")&gt;0,"",(SIGN(SUM(AC33:AD33)-1)+1)/2)</f>
        <v>0.5</v>
      </c>
      <c r="AD34" s="45"/>
      <c r="AE34" s="13"/>
      <c r="AF34" s="17"/>
      <c r="AG34" s="39">
        <f>IF(COUNTIF(AG33:AH33,"")&gt;0,"",(SIGN(SUM(AG33:AH33)-1)+1)/2)</f>
        <v>1</v>
      </c>
      <c r="AH34" s="40"/>
      <c r="AI34" s="44">
        <f>IF(COUNTIF(AI33:AJ33,"")&gt;0,"",(SIGN(SUM(AI33:AJ33)-1)+1)/2)</f>
        <v>0.5</v>
      </c>
      <c r="AJ34" s="46"/>
      <c r="AK34" s="44">
        <f>IF(COUNTIF(AK33:AL33,"")&gt;0,"",(SIGN(SUM(AK33:AL33)-1)+1)/2)</f>
        <v>0.5</v>
      </c>
      <c r="AL34" s="46"/>
      <c r="AM34" s="44">
        <f>IF(COUNTIF(AM33:AN33,"")&gt;0,"",(SIGN(SUM(AM33:AN33)-1)+1)/2)</f>
        <v>0.5</v>
      </c>
      <c r="AN34" s="46"/>
      <c r="AO34" s="44">
        <f>IF(COUNTIF(AO33:AP33,"")&gt;0,"",(SIGN(SUM(AO33:AP33)-1)+1)/2)</f>
        <v>1</v>
      </c>
      <c r="AP34" s="45"/>
      <c r="AQ34" s="36"/>
      <c r="AR34" s="32"/>
      <c r="AS34" s="38"/>
      <c r="AT34" s="32"/>
      <c r="AU34" s="34"/>
      <c r="AV34" s="28"/>
      <c r="AW34" s="30"/>
    </row>
    <row r="35" spans="1:49" ht="12.75">
      <c r="A35" s="29">
        <v>16</v>
      </c>
      <c r="B35" s="8" t="s">
        <v>31</v>
      </c>
      <c r="C35" s="14">
        <v>0</v>
      </c>
      <c r="D35" s="18">
        <v>0</v>
      </c>
      <c r="E35" s="14">
        <v>0.5</v>
      </c>
      <c r="F35" s="18">
        <v>0.5</v>
      </c>
      <c r="G35" s="14">
        <v>0.5</v>
      </c>
      <c r="H35" s="18">
        <v>0</v>
      </c>
      <c r="I35" s="14">
        <v>0.5</v>
      </c>
      <c r="J35" s="18">
        <v>0.5</v>
      </c>
      <c r="K35" s="14">
        <v>0.5</v>
      </c>
      <c r="L35" s="18">
        <v>0</v>
      </c>
      <c r="M35" s="14">
        <v>0.5</v>
      </c>
      <c r="N35" s="18">
        <v>0.5</v>
      </c>
      <c r="O35" s="14">
        <v>0.5</v>
      </c>
      <c r="P35" s="18">
        <v>1</v>
      </c>
      <c r="Q35" s="14">
        <v>0</v>
      </c>
      <c r="R35" s="18">
        <v>0</v>
      </c>
      <c r="S35" s="14">
        <v>1</v>
      </c>
      <c r="T35" s="18">
        <v>1</v>
      </c>
      <c r="U35" s="14">
        <v>0</v>
      </c>
      <c r="V35" s="18">
        <v>1</v>
      </c>
      <c r="W35" s="14">
        <v>0.5</v>
      </c>
      <c r="X35" s="18">
        <v>0</v>
      </c>
      <c r="Y35" s="14">
        <v>0.5</v>
      </c>
      <c r="Z35" s="18">
        <v>0.5</v>
      </c>
      <c r="AA35" s="14">
        <v>0.5</v>
      </c>
      <c r="AB35" s="18">
        <v>0</v>
      </c>
      <c r="AC35" s="14">
        <v>0</v>
      </c>
      <c r="AD35" s="18">
        <v>0.5</v>
      </c>
      <c r="AE35" s="14">
        <v>0.5</v>
      </c>
      <c r="AF35" s="15">
        <v>0</v>
      </c>
      <c r="AG35" s="9"/>
      <c r="AH35" s="16"/>
      <c r="AI35" s="14">
        <f>IF(AH37="","",1-AH37)</f>
        <v>0.5</v>
      </c>
      <c r="AJ35" s="18">
        <f>IF(AG37="","",1-AG37)</f>
        <v>0.5</v>
      </c>
      <c r="AK35" s="14">
        <f>IF(AH39="","",1-AH39)</f>
        <v>0.5</v>
      </c>
      <c r="AL35" s="18">
        <f>IF(AG39="","",1-AG39)</f>
        <v>1</v>
      </c>
      <c r="AM35" s="14">
        <f>IF(AH41="","",1-AH41)</f>
        <v>0.5</v>
      </c>
      <c r="AN35" s="18">
        <f>IF(AG41="","",1-AG41)</f>
        <v>0.5</v>
      </c>
      <c r="AO35" s="14">
        <f>IF(AH43="","",1-AH43)</f>
        <v>1</v>
      </c>
      <c r="AP35" s="15">
        <f>IF(AG43="","",1-AG43)</f>
        <v>1</v>
      </c>
      <c r="AQ35" s="35">
        <f>SUM(C36:AP36)</f>
        <v>7.5</v>
      </c>
      <c r="AR35" s="31">
        <f>IF(COUNT(C36:AP36)=0,0,AQ35*100/COUNT(C36:AP36))</f>
        <v>39.473684210526315</v>
      </c>
      <c r="AS35" s="37">
        <f>COUNTIF(C36:AP36,1)-COUNTIF(C36:AP36,0)</f>
        <v>-4</v>
      </c>
      <c r="AT35" s="31">
        <f>IF(AV35&lt;AV5,1,0)+IF(AV35&lt;AV7,1,0)+IF(AV35&lt;AV9,1,0)+IF(AV35&lt;AV11,1,0)+IF(AV35&lt;AV13,1,0)+IF(AV35&lt;AV15,1,0)+IF(AV35&lt;AV17,1,0)+IF(AV35&lt;AV19,1,0)+IF(AV35&lt;AV21,1,0)+IF(AV35&lt;AV23,1,0)+IF(AV35&lt;AV25,1,0)+IF(AV35&lt;AV27,1,0)+IF(AV35&lt;AV29,1,0)+IF(AV35&lt;AV31,1,0)+IF(AV35&lt;AV33,1,0)+IF(AV35&lt;AV37,1,0)+IF(AV35&lt;AV39,1,0)+IF(AV35&lt;AV41,1,0)+IF(AV35&lt;AV43,1,0)+1</f>
        <v>16</v>
      </c>
      <c r="AU35" s="33">
        <f>(N(C36)-N(AG6))*AQ5+(N(E36)-N(AG8))*AQ7+(N(G36)-N(AG10))*AQ9+(N(I36)-N(AG12))*AQ11+(N(K36)-N(AG14))*AQ13+(N(M36)-N(AG16))*AQ15+(N(O36)-N(AG18))*AQ17+(N(Q36)-N(AG20))*AQ19+(N(S36)-N(AG22))*AQ21+(N(U36)-N(AG24))*AQ23+(N(W36)-N(AG26))*AQ25+(N(Y36)-N(AG28))*AQ27+(N(AA36)-N(AG30))*AQ29+(N(AC36)-N(AG32))*AQ31+(N(AE36)-N(AG34))*AQ33+(N(AI36)-N(AG38))*AQ37+(N(AK36)-N(AG40))*AQ39+(N(AM36)-N(AG42))*AQ41+(N(AO36)-N(AG44))*AQ43</f>
        <v>-58.5</v>
      </c>
      <c r="AV35" s="27" t="str">
        <f>RIGHT("0"&amp;AQ35*2,2)&amp;" "&amp;IF(COUNT(C36:AP36)=0,"0000",RIGHT("000"&amp;(380+AU35*2),4))&amp;" "&amp;RIGHT("0"&amp;COUNTIF(C35:AP35,1),2)</f>
        <v>15 0263 07</v>
      </c>
      <c r="AW35" s="29">
        <f>COUNT(C35:AP35)</f>
        <v>38</v>
      </c>
    </row>
    <row r="36" spans="1:49" ht="15" customHeight="1" hidden="1">
      <c r="A36" s="30"/>
      <c r="B36" s="7"/>
      <c r="C36" s="44">
        <f>IF(COUNTIF(C35:D35,"")&gt;0,"",(SIGN(SUM(C35:D35)-1)+1)/2)</f>
        <v>0</v>
      </c>
      <c r="D36" s="46"/>
      <c r="E36" s="44">
        <f>IF(COUNTIF(E35:F35,"")&gt;0,"",(SIGN(SUM(E35:F35)-1)+1)/2)</f>
        <v>0.5</v>
      </c>
      <c r="F36" s="46"/>
      <c r="G36" s="44">
        <f>IF(COUNTIF(G35:H35,"")&gt;0,"",(SIGN(SUM(G35:H35)-1)+1)/2)</f>
        <v>0</v>
      </c>
      <c r="H36" s="46"/>
      <c r="I36" s="44">
        <f>IF(COUNTIF(I35:J35,"")&gt;0,"",(SIGN(SUM(I35:J35)-1)+1)/2)</f>
        <v>0.5</v>
      </c>
      <c r="J36" s="46"/>
      <c r="K36" s="44">
        <f>IF(COUNTIF(K35:L35,"")&gt;0,"",(SIGN(SUM(K35:L35)-1)+1)/2)</f>
        <v>0</v>
      </c>
      <c r="L36" s="46"/>
      <c r="M36" s="44">
        <f>IF(COUNTIF(M35:N35,"")&gt;0,"",(SIGN(SUM(M35:N35)-1)+1)/2)</f>
        <v>0.5</v>
      </c>
      <c r="N36" s="46"/>
      <c r="O36" s="44">
        <f>IF(COUNTIF(O35:P35,"")&gt;0,"",(SIGN(SUM(O35:P35)-1)+1)/2)</f>
        <v>1</v>
      </c>
      <c r="P36" s="46"/>
      <c r="Q36" s="44">
        <f>IF(COUNTIF(Q35:R35,"")&gt;0,"",(SIGN(SUM(Q35:R35)-1)+1)/2)</f>
        <v>0</v>
      </c>
      <c r="R36" s="46"/>
      <c r="S36" s="44">
        <f>IF(COUNTIF(S35:T35,"")&gt;0,"",(SIGN(SUM(S35:T35)-1)+1)/2)</f>
        <v>1</v>
      </c>
      <c r="T36" s="46"/>
      <c r="U36" s="44">
        <f>IF(COUNTIF(U35:V35,"")&gt;0,"",(SIGN(SUM(U35:V35)-1)+1)/2)</f>
        <v>0.5</v>
      </c>
      <c r="V36" s="46"/>
      <c r="W36" s="44">
        <f>IF(COUNTIF(W35:X35,"")&gt;0,"",(SIGN(SUM(W35:X35)-1)+1)/2)</f>
        <v>0</v>
      </c>
      <c r="X36" s="46"/>
      <c r="Y36" s="44">
        <f>IF(COUNTIF(Y35:Z35,"")&gt;0,"",(SIGN(SUM(Y35:Z35)-1)+1)/2)</f>
        <v>0.5</v>
      </c>
      <c r="Z36" s="46"/>
      <c r="AA36" s="44">
        <f>IF(COUNTIF(AA35:AB35,"")&gt;0,"",(SIGN(SUM(AA35:AB35)-1)+1)/2)</f>
        <v>0</v>
      </c>
      <c r="AB36" s="46"/>
      <c r="AC36" s="44">
        <f>IF(COUNTIF(AC35:AD35,"")&gt;0,"",(SIGN(SUM(AC35:AD35)-1)+1)/2)</f>
        <v>0</v>
      </c>
      <c r="AD36" s="46"/>
      <c r="AE36" s="44">
        <f>IF(COUNTIF(AE35:AF35,"")&gt;0,"",(SIGN(SUM(AE35:AF35)-1)+1)/2)</f>
        <v>0</v>
      </c>
      <c r="AF36" s="45"/>
      <c r="AG36" s="13"/>
      <c r="AH36" s="17"/>
      <c r="AI36" s="39">
        <f>IF(COUNTIF(AI35:AJ35,"")&gt;0,"",(SIGN(SUM(AI35:AJ35)-1)+1)/2)</f>
        <v>0.5</v>
      </c>
      <c r="AJ36" s="40"/>
      <c r="AK36" s="44">
        <f>IF(COUNTIF(AK35:AL35,"")&gt;0,"",(SIGN(SUM(AK35:AL35)-1)+1)/2)</f>
        <v>1</v>
      </c>
      <c r="AL36" s="46"/>
      <c r="AM36" s="44">
        <f>IF(COUNTIF(AM35:AN35,"")&gt;0,"",(SIGN(SUM(AM35:AN35)-1)+1)/2)</f>
        <v>0.5</v>
      </c>
      <c r="AN36" s="46"/>
      <c r="AO36" s="44">
        <f>IF(COUNTIF(AO35:AP35,"")&gt;0,"",(SIGN(SUM(AO35:AP35)-1)+1)/2)</f>
        <v>1</v>
      </c>
      <c r="AP36" s="45"/>
      <c r="AQ36" s="36"/>
      <c r="AR36" s="32"/>
      <c r="AS36" s="38"/>
      <c r="AT36" s="32"/>
      <c r="AU36" s="34"/>
      <c r="AV36" s="28"/>
      <c r="AW36" s="30"/>
    </row>
    <row r="37" spans="1:49" ht="13.5" thickBot="1">
      <c r="A37" s="29">
        <v>17</v>
      </c>
      <c r="B37" s="8" t="s">
        <v>32</v>
      </c>
      <c r="C37" s="14">
        <v>0</v>
      </c>
      <c r="D37" s="18">
        <v>0.5</v>
      </c>
      <c r="E37" s="14">
        <v>0</v>
      </c>
      <c r="F37" s="18">
        <v>0.5</v>
      </c>
      <c r="G37" s="14">
        <v>0</v>
      </c>
      <c r="H37" s="18">
        <v>0</v>
      </c>
      <c r="I37" s="14">
        <v>0.5</v>
      </c>
      <c r="J37" s="18">
        <v>0</v>
      </c>
      <c r="K37" s="14">
        <v>0.5</v>
      </c>
      <c r="L37" s="18">
        <v>0</v>
      </c>
      <c r="M37" s="14">
        <v>0.5</v>
      </c>
      <c r="N37" s="18">
        <v>0.5</v>
      </c>
      <c r="O37" s="14">
        <v>0.5</v>
      </c>
      <c r="P37" s="18">
        <v>0.5</v>
      </c>
      <c r="Q37" s="14">
        <v>0</v>
      </c>
      <c r="R37" s="18">
        <v>0.5</v>
      </c>
      <c r="S37" s="14">
        <v>0</v>
      </c>
      <c r="T37" s="18">
        <v>0.5</v>
      </c>
      <c r="U37" s="14">
        <v>0.5</v>
      </c>
      <c r="V37" s="18">
        <v>0.5</v>
      </c>
      <c r="W37" s="14">
        <v>0.5</v>
      </c>
      <c r="X37" s="18">
        <v>0.5</v>
      </c>
      <c r="Y37" s="14">
        <v>0.5</v>
      </c>
      <c r="Z37" s="18">
        <v>0</v>
      </c>
      <c r="AA37" s="14">
        <v>1</v>
      </c>
      <c r="AB37" s="18">
        <v>1</v>
      </c>
      <c r="AC37" s="14">
        <v>0</v>
      </c>
      <c r="AD37" s="18">
        <v>0.5</v>
      </c>
      <c r="AE37" s="14">
        <v>0.5</v>
      </c>
      <c r="AF37" s="18">
        <v>0.5</v>
      </c>
      <c r="AG37" s="14">
        <v>0.5</v>
      </c>
      <c r="AH37" s="15">
        <v>0.5</v>
      </c>
      <c r="AI37" s="9"/>
      <c r="AJ37" s="16"/>
      <c r="AK37" s="14">
        <f>IF(AJ39="","",1-AJ39)</f>
        <v>1</v>
      </c>
      <c r="AL37" s="18">
        <f>IF(AI39="","",1-AI39)</f>
        <v>0.5</v>
      </c>
      <c r="AM37" s="14">
        <f>IF(AJ41="","",1-AJ41)</f>
        <v>0.5</v>
      </c>
      <c r="AN37" s="18">
        <f>IF(AI41="","",1-AI41)</f>
        <v>0.5</v>
      </c>
      <c r="AO37" s="14">
        <f>IF(AJ43="","",1-AJ43)</f>
        <v>0.5</v>
      </c>
      <c r="AP37" s="15">
        <f>IF(AI43="","",1-AI43)</f>
        <v>0.5</v>
      </c>
      <c r="AQ37" s="35">
        <f>SUM(C38:AP38)</f>
        <v>6</v>
      </c>
      <c r="AR37" s="31">
        <f>IF(COUNT(C38:AP38)=0,0,AQ37*100/COUNT(C38:AP38))</f>
        <v>31.57894736842105</v>
      </c>
      <c r="AS37" s="37">
        <f>COUNTIF(C38:AP38,1)-COUNTIF(C38:AP38,0)</f>
        <v>-7</v>
      </c>
      <c r="AT37" s="31">
        <f>IF(AV37&lt;AV5,1,0)+IF(AV37&lt;AV7,1,0)+IF(AV37&lt;AV9,1,0)+IF(AV37&lt;AV11,1,0)+IF(AV37&lt;AV13,1,0)+IF(AV37&lt;AV15,1,0)+IF(AV37&lt;AV17,1,0)+IF(AV37&lt;AV19,1,0)+IF(AV37&lt;AV21,1,0)+IF(AV37&lt;AV23,1,0)+IF(AV37&lt;AV25,1,0)+IF(AV37&lt;AV27,1,0)+IF(AV37&lt;AV29,1,0)+IF(AV37&lt;AV31,1,0)+IF(AV37&lt;AV33,1,0)+IF(AV37&lt;AV35,1,0)+IF(AV37&lt;AV39,1,0)+IF(AV37&lt;AV41,1,0)+IF(AV37&lt;AV43,1,0)+1</f>
        <v>18</v>
      </c>
      <c r="AU37" s="33">
        <f>(N(C38)-N(AI6))*AQ5+(N(E38)-N(AI8))*AQ7+(N(G38)-N(AI10))*AQ9+(N(I38)-N(AI12))*AQ11+(N(K38)-N(AI14))*AQ13+(N(M38)-N(AI16))*AQ15+(N(O38)-N(AI18))*AQ17+(N(Q38)-N(AI20))*AQ19+(N(S38)-N(AI22))*AQ21+(N(U38)-N(AI24))*AQ23+(N(W38)-N(AI26))*AQ25+(N(Y38)-N(AI28))*AQ27+(N(AA38)-N(AI30))*AQ29+(N(AC38)-N(AI32))*AQ31+(N(AE38)-N(AI34))*AQ33+(N(AG38)-N(AI36))*AQ35+(N(AK38)-N(AI40))*AQ39+(N(AM38)-N(AI42))*AQ41+(N(AO38)-N(AI44))*AQ43</f>
        <v>-89.5</v>
      </c>
      <c r="AV37" s="27" t="str">
        <f>RIGHT("0"&amp;AQ37*2,2)&amp;" "&amp;IF(COUNT(C38:AP38)=0,"0000",RIGHT("000"&amp;(380+AU37*2),4))&amp;" "&amp;RIGHT("0"&amp;COUNTIF(C37:AP37,1),2)</f>
        <v>12 0201 03</v>
      </c>
      <c r="AW37" s="29">
        <f>COUNT(C37:AP37)</f>
        <v>38</v>
      </c>
    </row>
    <row r="38" spans="1:49" ht="15" customHeight="1" hidden="1">
      <c r="A38" s="30"/>
      <c r="B38" s="22"/>
      <c r="C38" s="44">
        <f>IF(COUNTIF(C37:D37,"")&gt;0,"",(SIGN(SUM(C37:D37)-1)+1)/2)</f>
        <v>0</v>
      </c>
      <c r="D38" s="46"/>
      <c r="E38" s="44">
        <f>IF(COUNTIF(E37:F37,"")&gt;0,"",(SIGN(SUM(E37:F37)-1)+1)/2)</f>
        <v>0</v>
      </c>
      <c r="F38" s="46"/>
      <c r="G38" s="44">
        <f>IF(COUNTIF(G37:H37,"")&gt;0,"",(SIGN(SUM(G37:H37)-1)+1)/2)</f>
        <v>0</v>
      </c>
      <c r="H38" s="46"/>
      <c r="I38" s="44">
        <f>IF(COUNTIF(I37:J37,"")&gt;0,"",(SIGN(SUM(I37:J37)-1)+1)/2)</f>
        <v>0</v>
      </c>
      <c r="J38" s="46"/>
      <c r="K38" s="44">
        <f>IF(COUNTIF(K37:L37,"")&gt;0,"",(SIGN(SUM(K37:L37)-1)+1)/2)</f>
        <v>0</v>
      </c>
      <c r="L38" s="46"/>
      <c r="M38" s="44">
        <f>IF(COUNTIF(M37:N37,"")&gt;0,"",(SIGN(SUM(M37:N37)-1)+1)/2)</f>
        <v>0.5</v>
      </c>
      <c r="N38" s="46"/>
      <c r="O38" s="44">
        <f>IF(COUNTIF(O37:P37,"")&gt;0,"",(SIGN(SUM(O37:P37)-1)+1)/2)</f>
        <v>0.5</v>
      </c>
      <c r="P38" s="46"/>
      <c r="Q38" s="44">
        <f>IF(COUNTIF(Q37:R37,"")&gt;0,"",(SIGN(SUM(Q37:R37)-1)+1)/2)</f>
        <v>0</v>
      </c>
      <c r="R38" s="46"/>
      <c r="S38" s="44">
        <f>IF(COUNTIF(S37:T37,"")&gt;0,"",(SIGN(SUM(S37:T37)-1)+1)/2)</f>
        <v>0</v>
      </c>
      <c r="T38" s="46"/>
      <c r="U38" s="44">
        <f>IF(COUNTIF(U37:V37,"")&gt;0,"",(SIGN(SUM(U37:V37)-1)+1)/2)</f>
        <v>0.5</v>
      </c>
      <c r="V38" s="46"/>
      <c r="W38" s="44">
        <f>IF(COUNTIF(W37:X37,"")&gt;0,"",(SIGN(SUM(W37:X37)-1)+1)/2)</f>
        <v>0.5</v>
      </c>
      <c r="X38" s="46"/>
      <c r="Y38" s="44">
        <f>IF(COUNTIF(Y37:Z37,"")&gt;0,"",(SIGN(SUM(Y37:Z37)-1)+1)/2)</f>
        <v>0</v>
      </c>
      <c r="Z38" s="46"/>
      <c r="AA38" s="44">
        <f>IF(COUNTIF(AA37:AB37,"")&gt;0,"",(SIGN(SUM(AA37:AB37)-1)+1)/2)</f>
        <v>1</v>
      </c>
      <c r="AB38" s="46"/>
      <c r="AC38" s="44">
        <f>IF(COUNTIF(AC37:AD37,"")&gt;0,"",(SIGN(SUM(AC37:AD37)-1)+1)/2)</f>
        <v>0</v>
      </c>
      <c r="AD38" s="46"/>
      <c r="AE38" s="44">
        <f>IF(COUNTIF(AE37:AF37,"")&gt;0,"",(SIGN(SUM(AE37:AF37)-1)+1)/2)</f>
        <v>0.5</v>
      </c>
      <c r="AF38" s="46"/>
      <c r="AG38" s="44">
        <f>IF(COUNTIF(AG37:AH37,"")&gt;0,"",(SIGN(SUM(AG37:AH37)-1)+1)/2)</f>
        <v>0.5</v>
      </c>
      <c r="AH38" s="45"/>
      <c r="AI38" s="13"/>
      <c r="AJ38" s="17"/>
      <c r="AK38" s="39">
        <f>IF(COUNTIF(AK37:AL37,"")&gt;0,"",(SIGN(SUM(AK37:AL37)-1)+1)/2)</f>
        <v>1</v>
      </c>
      <c r="AL38" s="40"/>
      <c r="AM38" s="44">
        <f>IF(COUNTIF(AM37:AN37,"")&gt;0,"",(SIGN(SUM(AM37:AN37)-1)+1)/2)</f>
        <v>0.5</v>
      </c>
      <c r="AN38" s="46"/>
      <c r="AO38" s="44">
        <f>IF(COUNTIF(AO37:AP37,"")&gt;0,"",(SIGN(SUM(AO37:AP37)-1)+1)/2)</f>
        <v>0.5</v>
      </c>
      <c r="AP38" s="45"/>
      <c r="AQ38" s="36"/>
      <c r="AR38" s="32"/>
      <c r="AS38" s="38"/>
      <c r="AT38" s="32"/>
      <c r="AU38" s="34"/>
      <c r="AV38" s="28"/>
      <c r="AW38" s="30"/>
    </row>
    <row r="39" spans="1:49" ht="13.5" thickBot="1">
      <c r="A39" s="41">
        <v>18</v>
      </c>
      <c r="B39" s="25" t="s">
        <v>33</v>
      </c>
      <c r="C39" s="21">
        <v>0.5</v>
      </c>
      <c r="D39" s="18">
        <v>0.5</v>
      </c>
      <c r="E39" s="14">
        <v>0.5</v>
      </c>
      <c r="F39" s="18">
        <v>0.5</v>
      </c>
      <c r="G39" s="14">
        <v>0.5</v>
      </c>
      <c r="H39" s="18">
        <v>0.5</v>
      </c>
      <c r="I39" s="14">
        <v>0.5</v>
      </c>
      <c r="J39" s="18">
        <v>0.5</v>
      </c>
      <c r="K39" s="14">
        <v>0.5</v>
      </c>
      <c r="L39" s="18">
        <v>0.5</v>
      </c>
      <c r="M39" s="14">
        <v>0.5</v>
      </c>
      <c r="N39" s="18">
        <v>0.5</v>
      </c>
      <c r="O39" s="14">
        <v>0.5</v>
      </c>
      <c r="P39" s="18">
        <v>0.5</v>
      </c>
      <c r="Q39" s="14">
        <v>0.5</v>
      </c>
      <c r="R39" s="18">
        <v>0.5</v>
      </c>
      <c r="S39" s="14">
        <v>0.5</v>
      </c>
      <c r="T39" s="18">
        <v>0.5</v>
      </c>
      <c r="U39" s="14">
        <v>0.5</v>
      </c>
      <c r="V39" s="18">
        <v>0.5</v>
      </c>
      <c r="W39" s="14">
        <v>0</v>
      </c>
      <c r="X39" s="18">
        <v>0.5</v>
      </c>
      <c r="Y39" s="14">
        <v>0.5</v>
      </c>
      <c r="Z39" s="18">
        <v>0</v>
      </c>
      <c r="AA39" s="14">
        <v>0.5</v>
      </c>
      <c r="AB39" s="18">
        <v>0</v>
      </c>
      <c r="AC39" s="14">
        <v>0.5</v>
      </c>
      <c r="AD39" s="18">
        <v>0.5</v>
      </c>
      <c r="AE39" s="14">
        <v>0.5</v>
      </c>
      <c r="AF39" s="18">
        <v>0.5</v>
      </c>
      <c r="AG39" s="14">
        <v>0</v>
      </c>
      <c r="AH39" s="18">
        <v>0.5</v>
      </c>
      <c r="AI39" s="14">
        <v>0.5</v>
      </c>
      <c r="AJ39" s="15">
        <v>0</v>
      </c>
      <c r="AK39" s="9"/>
      <c r="AL39" s="16"/>
      <c r="AM39" s="14">
        <f>IF(AL41="","",1-AL41)</f>
        <v>0.5</v>
      </c>
      <c r="AN39" s="18">
        <f>IF(AK41="","",1-AK41)</f>
        <v>0.5</v>
      </c>
      <c r="AO39" s="14">
        <f>IF(AL43="","",1-AL43)</f>
        <v>0.5</v>
      </c>
      <c r="AP39" s="15">
        <f>IF(AK43="","",1-AK43)</f>
        <v>0.5</v>
      </c>
      <c r="AQ39" s="35">
        <f>SUM(C40:AP40)</f>
        <v>7</v>
      </c>
      <c r="AR39" s="31">
        <f>IF(COUNT(C40:AP40)=0,0,AQ39*100/COUNT(C40:AP40))</f>
        <v>36.8421052631579</v>
      </c>
      <c r="AS39" s="37">
        <f>COUNTIF(C40:AP40,1)-COUNTIF(C40:AP40,0)</f>
        <v>-5</v>
      </c>
      <c r="AT39" s="31">
        <f>IF(AV39&lt;AV5,1,0)+IF(AV39&lt;AV7,1,0)+IF(AV39&lt;AV9,1,0)+IF(AV39&lt;AV11,1,0)+IF(AV39&lt;AV13,1,0)+IF(AV39&lt;AV15,1,0)+IF(AV39&lt;AV17,1,0)+IF(AV39&lt;AV19,1,0)+IF(AV39&lt;AV21,1,0)+IF(AV39&lt;AV23,1,0)+IF(AV39&lt;AV25,1,0)+IF(AV39&lt;AV27,1,0)+IF(AV39&lt;AV29,1,0)+IF(AV39&lt;AV31,1,0)+IF(AV39&lt;AV33,1,0)+IF(AV39&lt;AV35,1,0)+IF(AV39&lt;AV37,1,0)+IF(AV39&lt;AV41,1,0)+IF(AV39&lt;AV43,1,0)+1</f>
        <v>17</v>
      </c>
      <c r="AU39" s="33">
        <f>(N(C40)-N(AK6))*AQ5+(N(E40)-N(AK8))*AQ7+(N(G40)-N(AK10))*AQ9+(N(I40)-N(AK12))*AQ11+(N(K40)-N(AK14))*AQ13+(N(M40)-N(AK16))*AQ15+(N(O40)-N(AK18))*AQ17+(N(Q40)-N(AK20))*AQ19+(N(S40)-N(AK22))*AQ21+(N(U40)-N(AK24))*AQ23+(N(W40)-N(AK26))*AQ25+(N(Y40)-N(AK28))*AQ27+(N(AA40)-N(AK30))*AQ29+(N(AC40)-N(AK32))*AQ31+(N(AE40)-N(AK34))*AQ33+(N(AG40)-N(AK36))*AQ35+(N(AI40)-N(AK38))*AQ37+(N(AM40)-N(AK42))*AQ41+(N(AO40)-N(AK44))*AQ43</f>
        <v>-41</v>
      </c>
      <c r="AV39" s="27" t="str">
        <f>RIGHT("0"&amp;AQ39*2,2)&amp;" "&amp;IF(COUNT(C40:AP40)=0,"0000",RIGHT("000"&amp;(380+AU39*2),4))&amp;" "&amp;RIGHT("0"&amp;COUNTIF(C39:AP39,1),2)</f>
        <v>14 0298 00</v>
      </c>
      <c r="AW39" s="29">
        <f>COUNT(C39:AP39)</f>
        <v>38</v>
      </c>
    </row>
    <row r="40" spans="1:49" ht="15" customHeight="1" hidden="1">
      <c r="A40" s="43"/>
      <c r="B40" s="23"/>
      <c r="C40" s="47">
        <f>IF(COUNTIF(C39:D39,"")&gt;0,"",(SIGN(SUM(C39:D39)-1)+1)/2)</f>
        <v>0.5</v>
      </c>
      <c r="D40" s="46"/>
      <c r="E40" s="44">
        <f>IF(COUNTIF(E39:F39,"")&gt;0,"",(SIGN(SUM(E39:F39)-1)+1)/2)</f>
        <v>0.5</v>
      </c>
      <c r="F40" s="46"/>
      <c r="G40" s="44">
        <f>IF(COUNTIF(G39:H39,"")&gt;0,"",(SIGN(SUM(G39:H39)-1)+1)/2)</f>
        <v>0.5</v>
      </c>
      <c r="H40" s="46"/>
      <c r="I40" s="44">
        <f>IF(COUNTIF(I39:J39,"")&gt;0,"",(SIGN(SUM(I39:J39)-1)+1)/2)</f>
        <v>0.5</v>
      </c>
      <c r="J40" s="46"/>
      <c r="K40" s="44">
        <f>IF(COUNTIF(K39:L39,"")&gt;0,"",(SIGN(SUM(K39:L39)-1)+1)/2)</f>
        <v>0.5</v>
      </c>
      <c r="L40" s="46"/>
      <c r="M40" s="44">
        <f>IF(COUNTIF(M39:N39,"")&gt;0,"",(SIGN(SUM(M39:N39)-1)+1)/2)</f>
        <v>0.5</v>
      </c>
      <c r="N40" s="46"/>
      <c r="O40" s="44">
        <f>IF(COUNTIF(O39:P39,"")&gt;0,"",(SIGN(SUM(O39:P39)-1)+1)/2)</f>
        <v>0.5</v>
      </c>
      <c r="P40" s="46"/>
      <c r="Q40" s="44">
        <f>IF(COUNTIF(Q39:R39,"")&gt;0,"",(SIGN(SUM(Q39:R39)-1)+1)/2)</f>
        <v>0.5</v>
      </c>
      <c r="R40" s="46"/>
      <c r="S40" s="44">
        <f>IF(COUNTIF(S39:T39,"")&gt;0,"",(SIGN(SUM(S39:T39)-1)+1)/2)</f>
        <v>0.5</v>
      </c>
      <c r="T40" s="46"/>
      <c r="U40" s="44">
        <f>IF(COUNTIF(U39:V39,"")&gt;0,"",(SIGN(SUM(U39:V39)-1)+1)/2)</f>
        <v>0.5</v>
      </c>
      <c r="V40" s="46"/>
      <c r="W40" s="44">
        <f>IF(COUNTIF(W39:X39,"")&gt;0,"",(SIGN(SUM(W39:X39)-1)+1)/2)</f>
        <v>0</v>
      </c>
      <c r="X40" s="46"/>
      <c r="Y40" s="44">
        <f>IF(COUNTIF(Y39:Z39,"")&gt;0,"",(SIGN(SUM(Y39:Z39)-1)+1)/2)</f>
        <v>0</v>
      </c>
      <c r="Z40" s="46"/>
      <c r="AA40" s="44">
        <f>IF(COUNTIF(AA39:AB39,"")&gt;0,"",(SIGN(SUM(AA39:AB39)-1)+1)/2)</f>
        <v>0</v>
      </c>
      <c r="AB40" s="46"/>
      <c r="AC40" s="44">
        <f>IF(COUNTIF(AC39:AD39,"")&gt;0,"",(SIGN(SUM(AC39:AD39)-1)+1)/2)</f>
        <v>0.5</v>
      </c>
      <c r="AD40" s="46"/>
      <c r="AE40" s="44">
        <f>IF(COUNTIF(AE39:AF39,"")&gt;0,"",(SIGN(SUM(AE39:AF39)-1)+1)/2)</f>
        <v>0.5</v>
      </c>
      <c r="AF40" s="46"/>
      <c r="AG40" s="44">
        <f>IF(COUNTIF(AG39:AH39,"")&gt;0,"",(SIGN(SUM(AG39:AH39)-1)+1)/2)</f>
        <v>0</v>
      </c>
      <c r="AH40" s="46"/>
      <c r="AI40" s="44">
        <f>IF(COUNTIF(AI39:AJ39,"")&gt;0,"",(SIGN(SUM(AI39:AJ39)-1)+1)/2)</f>
        <v>0</v>
      </c>
      <c r="AJ40" s="45"/>
      <c r="AK40" s="13"/>
      <c r="AL40" s="17"/>
      <c r="AM40" s="39">
        <f>IF(COUNTIF(AM39:AN39,"")&gt;0,"",(SIGN(SUM(AM39:AN39)-1)+1)/2)</f>
        <v>0.5</v>
      </c>
      <c r="AN40" s="40"/>
      <c r="AO40" s="44">
        <f>IF(COUNTIF(AO39:AP39,"")&gt;0,"",(SIGN(SUM(AO39:AP39)-1)+1)/2)</f>
        <v>0.5</v>
      </c>
      <c r="AP40" s="45"/>
      <c r="AQ40" s="36"/>
      <c r="AR40" s="32"/>
      <c r="AS40" s="38"/>
      <c r="AT40" s="32"/>
      <c r="AU40" s="34"/>
      <c r="AV40" s="28"/>
      <c r="AW40" s="30"/>
    </row>
    <row r="41" spans="1:49" ht="13.5" thickBot="1">
      <c r="A41" s="41">
        <v>19</v>
      </c>
      <c r="B41" s="24" t="s">
        <v>34</v>
      </c>
      <c r="C41" s="21">
        <v>0.5</v>
      </c>
      <c r="D41" s="18">
        <v>0.5</v>
      </c>
      <c r="E41" s="14">
        <v>0.5</v>
      </c>
      <c r="F41" s="18">
        <v>0.5</v>
      </c>
      <c r="G41" s="14">
        <v>0.5</v>
      </c>
      <c r="H41" s="18">
        <v>0.5</v>
      </c>
      <c r="I41" s="14">
        <v>0.5</v>
      </c>
      <c r="J41" s="18">
        <v>0.5</v>
      </c>
      <c r="K41" s="14">
        <v>0.5</v>
      </c>
      <c r="L41" s="18">
        <v>0.5</v>
      </c>
      <c r="M41" s="14">
        <v>0.5</v>
      </c>
      <c r="N41" s="18">
        <v>0.5</v>
      </c>
      <c r="O41" s="14">
        <v>0.5</v>
      </c>
      <c r="P41" s="18">
        <v>0.5</v>
      </c>
      <c r="Q41" s="14">
        <v>0.5</v>
      </c>
      <c r="R41" s="18">
        <v>0.5</v>
      </c>
      <c r="S41" s="14">
        <v>0.5</v>
      </c>
      <c r="T41" s="18">
        <v>0.5</v>
      </c>
      <c r="U41" s="14">
        <v>0.5</v>
      </c>
      <c r="V41" s="18">
        <v>0.5</v>
      </c>
      <c r="W41" s="14">
        <v>0.5</v>
      </c>
      <c r="X41" s="18">
        <v>0</v>
      </c>
      <c r="Y41" s="14">
        <v>0.5</v>
      </c>
      <c r="Z41" s="18">
        <v>0.5</v>
      </c>
      <c r="AA41" s="14"/>
      <c r="AB41" s="18"/>
      <c r="AC41" s="14">
        <v>0</v>
      </c>
      <c r="AD41" s="18">
        <v>0.5</v>
      </c>
      <c r="AE41" s="14">
        <v>0.5</v>
      </c>
      <c r="AF41" s="18">
        <v>0.5</v>
      </c>
      <c r="AG41" s="14">
        <v>0.5</v>
      </c>
      <c r="AH41" s="18">
        <v>0.5</v>
      </c>
      <c r="AI41" s="14">
        <v>0.5</v>
      </c>
      <c r="AJ41" s="18">
        <v>0.5</v>
      </c>
      <c r="AK41" s="14">
        <v>0.5</v>
      </c>
      <c r="AL41" s="15">
        <v>0.5</v>
      </c>
      <c r="AM41" s="9"/>
      <c r="AN41" s="16"/>
      <c r="AO41" s="14">
        <f>IF(AN43="","",1-AN43)</f>
        <v>0.5</v>
      </c>
      <c r="AP41" s="15">
        <f>IF(AM43="","",1-AM43)</f>
        <v>1</v>
      </c>
      <c r="AQ41" s="35">
        <f>SUM(C42:AP42)</f>
        <v>8.5</v>
      </c>
      <c r="AR41" s="31">
        <f>IF(COUNT(C42:AP42)=0,0,AQ41*100/COUNT(C42:AP42))</f>
        <v>47.22222222222222</v>
      </c>
      <c r="AS41" s="37">
        <f>COUNTIF(C42:AP42,1)-COUNTIF(C42:AP42,0)</f>
        <v>-1</v>
      </c>
      <c r="AT41" s="31">
        <f>IF(AV41&lt;AV5,1,0)+IF(AV41&lt;AV7,1,0)+IF(AV41&lt;AV9,1,0)+IF(AV41&lt;AV11,1,0)+IF(AV41&lt;AV13,1,0)+IF(AV41&lt;AV15,1,0)+IF(AV41&lt;AV17,1,0)+IF(AV41&lt;AV19,1,0)+IF(AV41&lt;AV21,1,0)+IF(AV41&lt;AV23,1,0)+IF(AV41&lt;AV25,1,0)+IF(AV41&lt;AV27,1,0)+IF(AV41&lt;AV29,1,0)+IF(AV41&lt;AV31,1,0)+IF(AV41&lt;AV33,1,0)+IF(AV41&lt;AV35,1,0)+IF(AV41&lt;AV37,1,0)+IF(AV41&lt;AV39,1,0)+IF(AV41&lt;AV43,1,0)+1</f>
        <v>14</v>
      </c>
      <c r="AU41" s="33">
        <f>(N(C42)-N(AM6))*AQ5+(N(E42)-N(AM8))*AQ7+(N(G42)-N(AM10))*AQ9+(N(I42)-N(AM12))*AQ11+(N(K42)-N(AM14))*AQ13+(N(M42)-N(AM16))*AQ15+(N(O42)-N(AM18))*AQ17+(N(Q42)-N(AM20))*AQ19+(N(S42)-N(AM22))*AQ21+(N(U42)-N(AM24))*AQ23+(N(W42)-N(AM26))*AQ25+(N(Y42)-N(AM28))*AQ27+(N(AA42)-N(AM30))*AQ29+(N(AC42)-N(AM32))*AQ31+(N(AE42)-N(AM34))*AQ33+(N(AG42)-N(AM36))*AQ35+(N(AI42)-N(AM38))*AQ37+(N(AK42)-N(AM40))*AQ39+(N(AO42)-N(AM44))*AQ43</f>
        <v>-21</v>
      </c>
      <c r="AV41" s="27" t="str">
        <f>RIGHT("0"&amp;AQ41*2,2)&amp;" "&amp;IF(COUNT(C42:AP42)=0,"0000",RIGHT("000"&amp;(380+AU41*2),4))&amp;" "&amp;RIGHT("0"&amp;COUNTIF(C41:AP41,1),2)</f>
        <v>17 0338 01</v>
      </c>
      <c r="AW41" s="29">
        <f>COUNT(C41:AP41)</f>
        <v>36</v>
      </c>
    </row>
    <row r="42" spans="1:49" ht="15" customHeight="1" hidden="1">
      <c r="A42" s="30"/>
      <c r="B42" s="7"/>
      <c r="C42" s="44">
        <f>IF(COUNTIF(C41:D41,"")&gt;0,"",(SIGN(SUM(C41:D41)-1)+1)/2)</f>
        <v>0.5</v>
      </c>
      <c r="D42" s="46"/>
      <c r="E42" s="44">
        <f>IF(COUNTIF(E41:F41,"")&gt;0,"",(SIGN(SUM(E41:F41)-1)+1)/2)</f>
        <v>0.5</v>
      </c>
      <c r="F42" s="46"/>
      <c r="G42" s="44">
        <f>IF(COUNTIF(G41:H41,"")&gt;0,"",(SIGN(SUM(G41:H41)-1)+1)/2)</f>
        <v>0.5</v>
      </c>
      <c r="H42" s="46"/>
      <c r="I42" s="44">
        <f>IF(COUNTIF(I41:J41,"")&gt;0,"",(SIGN(SUM(I41:J41)-1)+1)/2)</f>
        <v>0.5</v>
      </c>
      <c r="J42" s="46"/>
      <c r="K42" s="44">
        <f>IF(COUNTIF(K41:L41,"")&gt;0,"",(SIGN(SUM(K41:L41)-1)+1)/2)</f>
        <v>0.5</v>
      </c>
      <c r="L42" s="46"/>
      <c r="M42" s="44">
        <f>IF(COUNTIF(M41:N41,"")&gt;0,"",(SIGN(SUM(M41:N41)-1)+1)/2)</f>
        <v>0.5</v>
      </c>
      <c r="N42" s="46"/>
      <c r="O42" s="44">
        <f>IF(COUNTIF(O41:P41,"")&gt;0,"",(SIGN(SUM(O41:P41)-1)+1)/2)</f>
        <v>0.5</v>
      </c>
      <c r="P42" s="46"/>
      <c r="Q42" s="44">
        <f>IF(COUNTIF(Q41:R41,"")&gt;0,"",(SIGN(SUM(Q41:R41)-1)+1)/2)</f>
        <v>0.5</v>
      </c>
      <c r="R42" s="46"/>
      <c r="S42" s="44">
        <f>IF(COUNTIF(S41:T41,"")&gt;0,"",(SIGN(SUM(S41:T41)-1)+1)/2)</f>
        <v>0.5</v>
      </c>
      <c r="T42" s="46"/>
      <c r="U42" s="44">
        <f>IF(COUNTIF(U41:V41,"")&gt;0,"",(SIGN(SUM(U41:V41)-1)+1)/2)</f>
        <v>0.5</v>
      </c>
      <c r="V42" s="46"/>
      <c r="W42" s="44">
        <f>IF(COUNTIF(W41:X41,"")&gt;0,"",(SIGN(SUM(W41:X41)-1)+1)/2)</f>
        <v>0</v>
      </c>
      <c r="X42" s="46"/>
      <c r="Y42" s="44">
        <f>IF(COUNTIF(Y41:Z41,"")&gt;0,"",(SIGN(SUM(Y41:Z41)-1)+1)/2)</f>
        <v>0.5</v>
      </c>
      <c r="Z42" s="46"/>
      <c r="AA42" s="44">
        <f>IF(COUNTIF(AA41:AB41,"")&gt;0,"",(SIGN(SUM(AA41:AB41)-1)+1)/2)</f>
      </c>
      <c r="AB42" s="46"/>
      <c r="AC42" s="44">
        <f>IF(COUNTIF(AC41:AD41,"")&gt;0,"",(SIGN(SUM(AC41:AD41)-1)+1)/2)</f>
        <v>0</v>
      </c>
      <c r="AD42" s="46"/>
      <c r="AE42" s="44">
        <f>IF(COUNTIF(AE41:AF41,"")&gt;0,"",(SIGN(SUM(AE41:AF41)-1)+1)/2)</f>
        <v>0.5</v>
      </c>
      <c r="AF42" s="46"/>
      <c r="AG42" s="44">
        <f>IF(COUNTIF(AG41:AH41,"")&gt;0,"",(SIGN(SUM(AG41:AH41)-1)+1)/2)</f>
        <v>0.5</v>
      </c>
      <c r="AH42" s="46"/>
      <c r="AI42" s="44">
        <f>IF(COUNTIF(AI41:AJ41,"")&gt;0,"",(SIGN(SUM(AI41:AJ41)-1)+1)/2)</f>
        <v>0.5</v>
      </c>
      <c r="AJ42" s="46"/>
      <c r="AK42" s="44">
        <f>IF(COUNTIF(AK41:AL41,"")&gt;0,"",(SIGN(SUM(AK41:AL41)-1)+1)/2)</f>
        <v>0.5</v>
      </c>
      <c r="AL42" s="45"/>
      <c r="AM42" s="13"/>
      <c r="AN42" s="17"/>
      <c r="AO42" s="39">
        <f>IF(COUNTIF(AO41:AP41,"")&gt;0,"",(SIGN(SUM(AO41:AP41)-1)+1)/2)</f>
        <v>1</v>
      </c>
      <c r="AP42" s="42"/>
      <c r="AQ42" s="36"/>
      <c r="AR42" s="32"/>
      <c r="AS42" s="38"/>
      <c r="AT42" s="32"/>
      <c r="AU42" s="34"/>
      <c r="AV42" s="28"/>
      <c r="AW42" s="30"/>
    </row>
    <row r="43" spans="1:49" ht="12.75">
      <c r="A43" s="29">
        <v>20</v>
      </c>
      <c r="B43" s="8" t="s">
        <v>35</v>
      </c>
      <c r="C43" s="14">
        <v>0.5</v>
      </c>
      <c r="D43" s="18">
        <v>0</v>
      </c>
      <c r="E43" s="14">
        <v>0.5</v>
      </c>
      <c r="F43" s="18">
        <v>0.5</v>
      </c>
      <c r="G43" s="14">
        <v>0</v>
      </c>
      <c r="H43" s="18">
        <v>0</v>
      </c>
      <c r="I43" s="14">
        <v>0</v>
      </c>
      <c r="J43" s="18">
        <v>0</v>
      </c>
      <c r="K43" s="14">
        <v>0</v>
      </c>
      <c r="L43" s="18">
        <v>0</v>
      </c>
      <c r="M43" s="14">
        <v>0</v>
      </c>
      <c r="N43" s="18">
        <v>0</v>
      </c>
      <c r="O43" s="14">
        <v>0.5</v>
      </c>
      <c r="P43" s="18">
        <v>0</v>
      </c>
      <c r="Q43" s="14">
        <v>0.5</v>
      </c>
      <c r="R43" s="18">
        <v>0</v>
      </c>
      <c r="S43" s="14">
        <v>0.5</v>
      </c>
      <c r="T43" s="18">
        <v>0</v>
      </c>
      <c r="U43" s="14">
        <v>0.5</v>
      </c>
      <c r="V43" s="18">
        <v>0.5</v>
      </c>
      <c r="W43" s="14">
        <v>0</v>
      </c>
      <c r="X43" s="18">
        <v>0</v>
      </c>
      <c r="Y43" s="14">
        <v>0</v>
      </c>
      <c r="Z43" s="18">
        <v>0</v>
      </c>
      <c r="AA43" s="14">
        <v>0</v>
      </c>
      <c r="AB43" s="18">
        <v>0</v>
      </c>
      <c r="AC43" s="14">
        <v>0</v>
      </c>
      <c r="AD43" s="18">
        <v>0</v>
      </c>
      <c r="AE43" s="14">
        <v>0</v>
      </c>
      <c r="AF43" s="18">
        <v>0.5</v>
      </c>
      <c r="AG43" s="14">
        <v>0</v>
      </c>
      <c r="AH43" s="18">
        <v>0</v>
      </c>
      <c r="AI43" s="14">
        <v>0.5</v>
      </c>
      <c r="AJ43" s="18">
        <v>0.5</v>
      </c>
      <c r="AK43" s="14">
        <v>0.5</v>
      </c>
      <c r="AL43" s="18">
        <v>0.5</v>
      </c>
      <c r="AM43" s="14">
        <v>0</v>
      </c>
      <c r="AN43" s="15">
        <v>0.5</v>
      </c>
      <c r="AO43" s="9"/>
      <c r="AP43" s="10"/>
      <c r="AQ43" s="35">
        <f>SUM(C44:AP44)</f>
        <v>2</v>
      </c>
      <c r="AR43" s="31">
        <f>IF(COUNT(C44:AP44)=0,0,AQ43*100/COUNT(C44:AP44))</f>
        <v>10.526315789473685</v>
      </c>
      <c r="AS43" s="37">
        <f>COUNTIF(C44:AP44,1)-COUNTIF(C44:AP44,0)</f>
        <v>-15</v>
      </c>
      <c r="AT43" s="31">
        <f>IF(AV43&lt;AV5,1,0)+IF(AV43&lt;AV7,1,0)+IF(AV43&lt;AV9,1,0)+IF(AV43&lt;AV11,1,0)+IF(AV43&lt;AV13,1,0)+IF(AV43&lt;AV15,1,0)+IF(AV43&lt;AV17,1,0)+IF(AV43&lt;AV19,1,0)+IF(AV43&lt;AV21,1,0)+IF(AV43&lt;AV23,1,0)+IF(AV43&lt;AV25,1,0)+IF(AV43&lt;AV27,1,0)+IF(AV43&lt;AV29,1,0)+IF(AV43&lt;AV31,1,0)+IF(AV43&lt;AV33,1,0)+IF(AV43&lt;AV35,1,0)+IF(AV43&lt;AV37,1,0)+IF(AV43&lt;AV39,1,0)+IF(AV43&lt;AV41,1,0)+1</f>
        <v>20</v>
      </c>
      <c r="AU43" s="33">
        <f>(N(C44)-N(AO6))*AQ5+(N(E44)-N(AO8))*AQ7+(N(G44)-N(AO10))*AQ9+(N(I44)-N(AO12))*AQ11+(N(K44)-N(AO14))*AQ13+(N(M44)-N(AO16))*AQ15+(N(O44)-N(AO18))*AQ17+(N(Q44)-N(AO20))*AQ19+(N(S44)-N(AO22))*AQ21+(N(U44)-N(AO24))*AQ23+(N(W44)-N(AO26))*AQ25+(N(Y44)-N(AO28))*AQ27+(N(AA44)-N(AO30))*AQ29+(N(AC44)-N(AO32))*AQ31+(N(AE44)-N(AO34))*AQ33+(N(AG44)-N(AO36))*AQ35+(N(AI44)-N(AO38))*AQ37+(N(AK44)-N(AO40))*AQ39+(N(AM44)-N(AO42))*AQ41</f>
        <v>-156</v>
      </c>
      <c r="AV43" s="27" t="str">
        <f>RIGHT("0"&amp;AQ43*2,2)&amp;" "&amp;IF(COUNT(C44:AP44)=0,"0000",RIGHT("000"&amp;(380+AU43*2),4))&amp;" "&amp;RIGHT("0"&amp;COUNTIF(C43:AP43,1),2)</f>
        <v>04 0068 00</v>
      </c>
      <c r="AW43" s="29">
        <f>COUNT(C43:AP43)</f>
        <v>38</v>
      </c>
    </row>
    <row r="44" spans="1:49" ht="15" customHeight="1" hidden="1">
      <c r="A44" s="30"/>
      <c r="B44" s="7"/>
      <c r="C44" s="39">
        <f>IF(COUNTIF(C43:D43,"")&gt;0,"",(SIGN(SUM(C43:D43)-1)+1)/2)</f>
        <v>0</v>
      </c>
      <c r="D44" s="40"/>
      <c r="E44" s="39">
        <f>IF(COUNTIF(E43:F43,"")&gt;0,"",(SIGN(SUM(E43:F43)-1)+1)/2)</f>
        <v>0.5</v>
      </c>
      <c r="F44" s="40"/>
      <c r="G44" s="39">
        <f>IF(COUNTIF(G43:H43,"")&gt;0,"",(SIGN(SUM(G43:H43)-1)+1)/2)</f>
        <v>0</v>
      </c>
      <c r="H44" s="40"/>
      <c r="I44" s="39">
        <f>IF(COUNTIF(I43:J43,"")&gt;0,"",(SIGN(SUM(I43:J43)-1)+1)/2)</f>
        <v>0</v>
      </c>
      <c r="J44" s="40"/>
      <c r="K44" s="39">
        <f>IF(COUNTIF(K43:L43,"")&gt;0,"",(SIGN(SUM(K43:L43)-1)+1)/2)</f>
        <v>0</v>
      </c>
      <c r="L44" s="40"/>
      <c r="M44" s="39">
        <f>IF(COUNTIF(M43:N43,"")&gt;0,"",(SIGN(SUM(M43:N43)-1)+1)/2)</f>
        <v>0</v>
      </c>
      <c r="N44" s="40"/>
      <c r="O44" s="39">
        <f>IF(COUNTIF(O43:P43,"")&gt;0,"",(SIGN(SUM(O43:P43)-1)+1)/2)</f>
        <v>0</v>
      </c>
      <c r="P44" s="40"/>
      <c r="Q44" s="39">
        <f>IF(COUNTIF(Q43:R43,"")&gt;0,"",(SIGN(SUM(Q43:R43)-1)+1)/2)</f>
        <v>0</v>
      </c>
      <c r="R44" s="40"/>
      <c r="S44" s="39">
        <f>IF(COUNTIF(S43:T43,"")&gt;0,"",(SIGN(SUM(S43:T43)-1)+1)/2)</f>
        <v>0</v>
      </c>
      <c r="T44" s="40"/>
      <c r="U44" s="39">
        <f>IF(COUNTIF(U43:V43,"")&gt;0,"",(SIGN(SUM(U43:V43)-1)+1)/2)</f>
        <v>0.5</v>
      </c>
      <c r="V44" s="40"/>
      <c r="W44" s="39">
        <f>IF(COUNTIF(W43:X43,"")&gt;0,"",(SIGN(SUM(W43:X43)-1)+1)/2)</f>
        <v>0</v>
      </c>
      <c r="X44" s="40"/>
      <c r="Y44" s="39">
        <f>IF(COUNTIF(Y43:Z43,"")&gt;0,"",(SIGN(SUM(Y43:Z43)-1)+1)/2)</f>
        <v>0</v>
      </c>
      <c r="Z44" s="40"/>
      <c r="AA44" s="39">
        <f>IF(COUNTIF(AA43:AB43,"")&gt;0,"",(SIGN(SUM(AA43:AB43)-1)+1)/2)</f>
        <v>0</v>
      </c>
      <c r="AB44" s="40"/>
      <c r="AC44" s="39">
        <f>IF(COUNTIF(AC43:AD43,"")&gt;0,"",(SIGN(SUM(AC43:AD43)-1)+1)/2)</f>
        <v>0</v>
      </c>
      <c r="AD44" s="40"/>
      <c r="AE44" s="39">
        <f>IF(COUNTIF(AE43:AF43,"")&gt;0,"",(SIGN(SUM(AE43:AF43)-1)+1)/2)</f>
        <v>0</v>
      </c>
      <c r="AF44" s="40"/>
      <c r="AG44" s="39">
        <f>IF(COUNTIF(AG43:AH43,"")&gt;0,"",(SIGN(SUM(AG43:AH43)-1)+1)/2)</f>
        <v>0</v>
      </c>
      <c r="AH44" s="40"/>
      <c r="AI44" s="39">
        <f>IF(COUNTIF(AI43:AJ43,"")&gt;0,"",(SIGN(SUM(AI43:AJ43)-1)+1)/2)</f>
        <v>0.5</v>
      </c>
      <c r="AJ44" s="40"/>
      <c r="AK44" s="39">
        <f>IF(COUNTIF(AK43:AL43,"")&gt;0,"",(SIGN(SUM(AK43:AL43)-1)+1)/2)</f>
        <v>0.5</v>
      </c>
      <c r="AL44" s="40"/>
      <c r="AM44" s="39">
        <f>IF(COUNTIF(AM43:AN43,"")&gt;0,"",(SIGN(SUM(AM43:AN43)-1)+1)/2)</f>
        <v>0</v>
      </c>
      <c r="AN44" s="42"/>
      <c r="AO44" s="11"/>
      <c r="AP44" s="12"/>
      <c r="AQ44" s="36"/>
      <c r="AR44" s="32"/>
      <c r="AS44" s="38"/>
      <c r="AT44" s="32"/>
      <c r="AU44" s="34"/>
      <c r="AV44" s="28"/>
      <c r="AW44" s="30"/>
    </row>
    <row r="45" spans="1:49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"/>
      <c r="AV45" s="4"/>
      <c r="AW45" s="4">
        <f>SUM(AW5:AW44)/2</f>
        <v>378</v>
      </c>
    </row>
    <row r="46" spans="1:46" ht="12.75">
      <c r="A46" s="2" t="s">
        <v>11</v>
      </c>
      <c r="AT46" s="3" t="s">
        <v>12</v>
      </c>
    </row>
    <row r="48" spans="2:8" ht="12.75">
      <c r="B48" s="2" t="s">
        <v>36</v>
      </c>
      <c r="D48" s="2" t="s">
        <v>37</v>
      </c>
      <c r="G48" s="51">
        <f>300*19</f>
        <v>5700</v>
      </c>
      <c r="H48" s="51"/>
    </row>
    <row r="49" spans="2:8" ht="12.75">
      <c r="B49" s="2" t="s">
        <v>38</v>
      </c>
      <c r="G49" s="51">
        <v>600</v>
      </c>
      <c r="H49" s="51"/>
    </row>
    <row r="50" spans="2:8" s="19" customFormat="1" ht="12.75">
      <c r="B50" s="20" t="s">
        <v>47</v>
      </c>
      <c r="D50" s="26" t="s">
        <v>48</v>
      </c>
      <c r="E50" s="26"/>
      <c r="F50" s="26"/>
      <c r="G50" s="20">
        <v>840</v>
      </c>
      <c r="H50" s="20"/>
    </row>
    <row r="51" spans="2:8" ht="12.75">
      <c r="B51" s="2" t="s">
        <v>39</v>
      </c>
      <c r="G51" s="51">
        <f>G48-G49-G50</f>
        <v>4260</v>
      </c>
      <c r="H51" s="51"/>
    </row>
    <row r="52" spans="2:8" ht="12.75">
      <c r="B52" s="2" t="s">
        <v>41</v>
      </c>
      <c r="D52" s="51" t="s">
        <v>43</v>
      </c>
      <c r="E52" s="51"/>
      <c r="F52" s="51"/>
      <c r="G52" s="51">
        <f>G$51/6</f>
        <v>710</v>
      </c>
      <c r="H52" s="51"/>
    </row>
    <row r="53" spans="2:8" ht="12.75">
      <c r="B53" s="2" t="s">
        <v>42</v>
      </c>
      <c r="D53" s="51" t="s">
        <v>43</v>
      </c>
      <c r="E53" s="51"/>
      <c r="F53" s="51"/>
      <c r="G53" s="51">
        <f>G$51/6</f>
        <v>710</v>
      </c>
      <c r="H53" s="51"/>
    </row>
    <row r="54" spans="2:8" ht="12.75">
      <c r="B54" s="2" t="s">
        <v>44</v>
      </c>
      <c r="D54" s="51" t="s">
        <v>40</v>
      </c>
      <c r="E54" s="51"/>
      <c r="F54" s="51"/>
      <c r="G54" s="51">
        <f>G$51/3</f>
        <v>1420</v>
      </c>
      <c r="H54" s="51"/>
    </row>
    <row r="55" spans="2:8" ht="12.75">
      <c r="B55" s="2" t="s">
        <v>45</v>
      </c>
      <c r="D55" s="51" t="s">
        <v>43</v>
      </c>
      <c r="E55" s="51"/>
      <c r="F55" s="51"/>
      <c r="G55" s="51">
        <f>G$51/6</f>
        <v>710</v>
      </c>
      <c r="H55" s="51"/>
    </row>
    <row r="56" spans="2:8" ht="12.75">
      <c r="B56" s="2" t="s">
        <v>46</v>
      </c>
      <c r="D56" s="51" t="s">
        <v>43</v>
      </c>
      <c r="E56" s="51"/>
      <c r="F56" s="51"/>
      <c r="G56" s="51">
        <f>G$51/6</f>
        <v>710</v>
      </c>
      <c r="H56" s="51"/>
    </row>
  </sheetData>
  <sheetProtection/>
  <mergeCells count="577">
    <mergeCell ref="G55:H55"/>
    <mergeCell ref="D52:F52"/>
    <mergeCell ref="D53:F53"/>
    <mergeCell ref="D54:F54"/>
    <mergeCell ref="D55:F55"/>
    <mergeCell ref="D56:F56"/>
    <mergeCell ref="G56:H56"/>
    <mergeCell ref="G48:H48"/>
    <mergeCell ref="G49:H49"/>
    <mergeCell ref="G51:H51"/>
    <mergeCell ref="G52:H52"/>
    <mergeCell ref="G53:H53"/>
    <mergeCell ref="G54:H54"/>
    <mergeCell ref="U4:V4"/>
    <mergeCell ref="W4:X4"/>
    <mergeCell ref="Y4:Z4"/>
    <mergeCell ref="C4:D4"/>
    <mergeCell ref="E4:F4"/>
    <mergeCell ref="G4:H4"/>
    <mergeCell ref="I4:J4"/>
    <mergeCell ref="K4:L4"/>
    <mergeCell ref="M4:N4"/>
    <mergeCell ref="A45:AT45"/>
    <mergeCell ref="A5:A6"/>
    <mergeCell ref="C8:D8"/>
    <mergeCell ref="E6:F6"/>
    <mergeCell ref="C10:D10"/>
    <mergeCell ref="AA4:AB4"/>
    <mergeCell ref="AC4:AD4"/>
    <mergeCell ref="AE4:AF4"/>
    <mergeCell ref="AG4:AH4"/>
    <mergeCell ref="AI4:AJ4"/>
    <mergeCell ref="K6:L6"/>
    <mergeCell ref="C16:D16"/>
    <mergeCell ref="AM4:AN4"/>
    <mergeCell ref="AO4:AP4"/>
    <mergeCell ref="A1:AT1"/>
    <mergeCell ref="A2:AT2"/>
    <mergeCell ref="AK4:AL4"/>
    <mergeCell ref="O4:P4"/>
    <mergeCell ref="Q4:R4"/>
    <mergeCell ref="S4:T4"/>
    <mergeCell ref="M6:N6"/>
    <mergeCell ref="C18:D18"/>
    <mergeCell ref="O6:P6"/>
    <mergeCell ref="C20:D20"/>
    <mergeCell ref="Q6:R6"/>
    <mergeCell ref="C22:D22"/>
    <mergeCell ref="G6:H6"/>
    <mergeCell ref="C12:D12"/>
    <mergeCell ref="I6:J6"/>
    <mergeCell ref="C14:D14"/>
    <mergeCell ref="S6:T6"/>
    <mergeCell ref="C24:D24"/>
    <mergeCell ref="U6:V6"/>
    <mergeCell ref="C26:D26"/>
    <mergeCell ref="W6:X6"/>
    <mergeCell ref="C28:D28"/>
    <mergeCell ref="W8:X8"/>
    <mergeCell ref="E28:F28"/>
    <mergeCell ref="G24:H24"/>
    <mergeCell ref="U10:V10"/>
    <mergeCell ref="Y6:Z6"/>
    <mergeCell ref="C30:D30"/>
    <mergeCell ref="AA6:AB6"/>
    <mergeCell ref="C32:D32"/>
    <mergeCell ref="AC6:AD6"/>
    <mergeCell ref="C34:D34"/>
    <mergeCell ref="S8:T8"/>
    <mergeCell ref="E24:F24"/>
    <mergeCell ref="U8:V8"/>
    <mergeCell ref="E26:F26"/>
    <mergeCell ref="AE6:AF6"/>
    <mergeCell ref="C36:D36"/>
    <mergeCell ref="AG6:AH6"/>
    <mergeCell ref="C38:D38"/>
    <mergeCell ref="AI6:AJ6"/>
    <mergeCell ref="C40:D40"/>
    <mergeCell ref="O8:P8"/>
    <mergeCell ref="E20:F20"/>
    <mergeCell ref="Q8:R8"/>
    <mergeCell ref="E22:F22"/>
    <mergeCell ref="AK6:AL6"/>
    <mergeCell ref="C42:D42"/>
    <mergeCell ref="AM6:AN6"/>
    <mergeCell ref="C44:D44"/>
    <mergeCell ref="AO6:AP6"/>
    <mergeCell ref="AQ5:AQ6"/>
    <mergeCell ref="K8:L8"/>
    <mergeCell ref="E16:F16"/>
    <mergeCell ref="M8:N8"/>
    <mergeCell ref="E18:F18"/>
    <mergeCell ref="AR5:AR6"/>
    <mergeCell ref="AS5:AS6"/>
    <mergeCell ref="AT5:AT6"/>
    <mergeCell ref="AU5:AU6"/>
    <mergeCell ref="AV5:AV6"/>
    <mergeCell ref="AW5:AW6"/>
    <mergeCell ref="A7:A8"/>
    <mergeCell ref="E10:F10"/>
    <mergeCell ref="G8:H8"/>
    <mergeCell ref="E12:F12"/>
    <mergeCell ref="I8:J8"/>
    <mergeCell ref="E14:F14"/>
    <mergeCell ref="A9:A10"/>
    <mergeCell ref="E32:F32"/>
    <mergeCell ref="AC8:AD8"/>
    <mergeCell ref="E34:F34"/>
    <mergeCell ref="G20:H20"/>
    <mergeCell ref="Q10:R10"/>
    <mergeCell ref="G22:H22"/>
    <mergeCell ref="S10:T10"/>
    <mergeCell ref="W10:X10"/>
    <mergeCell ref="E36:F36"/>
    <mergeCell ref="AG8:AH8"/>
    <mergeCell ref="E38:F38"/>
    <mergeCell ref="AI8:AJ8"/>
    <mergeCell ref="E40:F40"/>
    <mergeCell ref="G16:H16"/>
    <mergeCell ref="M10:N10"/>
    <mergeCell ref="G18:H18"/>
    <mergeCell ref="O10:P10"/>
    <mergeCell ref="Y8:Z8"/>
    <mergeCell ref="E42:F42"/>
    <mergeCell ref="AM8:AN8"/>
    <mergeCell ref="E44:F44"/>
    <mergeCell ref="AO8:AP8"/>
    <mergeCell ref="AQ7:AQ8"/>
    <mergeCell ref="G12:H12"/>
    <mergeCell ref="I10:J10"/>
    <mergeCell ref="G14:H14"/>
    <mergeCell ref="K10:L10"/>
    <mergeCell ref="AE8:AF8"/>
    <mergeCell ref="AS7:AS8"/>
    <mergeCell ref="AT7:AT8"/>
    <mergeCell ref="AU7:AU8"/>
    <mergeCell ref="AV7:AV8"/>
    <mergeCell ref="AW7:AW8"/>
    <mergeCell ref="AK8:AL8"/>
    <mergeCell ref="Y10:Z10"/>
    <mergeCell ref="G30:H30"/>
    <mergeCell ref="AA10:AB10"/>
    <mergeCell ref="AR7:AR8"/>
    <mergeCell ref="G32:H32"/>
    <mergeCell ref="AC10:AD10"/>
    <mergeCell ref="K20:L20"/>
    <mergeCell ref="K22:L22"/>
    <mergeCell ref="K24:L24"/>
    <mergeCell ref="AA8:AB8"/>
    <mergeCell ref="G34:H34"/>
    <mergeCell ref="AE10:AF10"/>
    <mergeCell ref="G36:H36"/>
    <mergeCell ref="AG10:AH10"/>
    <mergeCell ref="I28:J28"/>
    <mergeCell ref="Y12:Z12"/>
    <mergeCell ref="I30:J30"/>
    <mergeCell ref="AA12:AB12"/>
    <mergeCell ref="K32:L32"/>
    <mergeCell ref="AC14:AD14"/>
    <mergeCell ref="G38:H38"/>
    <mergeCell ref="AI10:AJ10"/>
    <mergeCell ref="G40:H40"/>
    <mergeCell ref="AK10:AL10"/>
    <mergeCell ref="G42:H42"/>
    <mergeCell ref="AM10:AN10"/>
    <mergeCell ref="I24:J24"/>
    <mergeCell ref="U12:V12"/>
    <mergeCell ref="I26:J26"/>
    <mergeCell ref="W12:X12"/>
    <mergeCell ref="G44:H44"/>
    <mergeCell ref="AO10:AP10"/>
    <mergeCell ref="AQ9:AQ10"/>
    <mergeCell ref="AR9:AR10"/>
    <mergeCell ref="AS9:AS10"/>
    <mergeCell ref="AT9:AT10"/>
    <mergeCell ref="I16:J16"/>
    <mergeCell ref="I18:J18"/>
    <mergeCell ref="I20:J20"/>
    <mergeCell ref="I22:J22"/>
    <mergeCell ref="AU9:AU10"/>
    <mergeCell ref="AV9:AV10"/>
    <mergeCell ref="AW9:AW10"/>
    <mergeCell ref="A11:A12"/>
    <mergeCell ref="I14:J14"/>
    <mergeCell ref="K12:L12"/>
    <mergeCell ref="M12:N12"/>
    <mergeCell ref="O12:P12"/>
    <mergeCell ref="AO12:AP12"/>
    <mergeCell ref="AQ11:AQ12"/>
    <mergeCell ref="I42:J42"/>
    <mergeCell ref="AM12:AN12"/>
    <mergeCell ref="K26:L26"/>
    <mergeCell ref="W14:X14"/>
    <mergeCell ref="K28:L28"/>
    <mergeCell ref="Y14:Z14"/>
    <mergeCell ref="I32:J32"/>
    <mergeCell ref="AC12:AD12"/>
    <mergeCell ref="I34:J34"/>
    <mergeCell ref="AE12:AF12"/>
    <mergeCell ref="I38:J38"/>
    <mergeCell ref="AI12:AJ12"/>
    <mergeCell ref="I40:J40"/>
    <mergeCell ref="I36:J36"/>
    <mergeCell ref="AG12:AH12"/>
    <mergeCell ref="K30:L30"/>
    <mergeCell ref="AA14:AB14"/>
    <mergeCell ref="K34:L34"/>
    <mergeCell ref="K36:L36"/>
    <mergeCell ref="K38:L38"/>
    <mergeCell ref="AR11:AR12"/>
    <mergeCell ref="AS11:AS12"/>
    <mergeCell ref="AT11:AT12"/>
    <mergeCell ref="K18:L18"/>
    <mergeCell ref="AK12:AL12"/>
    <mergeCell ref="Q12:R12"/>
    <mergeCell ref="S12:T12"/>
    <mergeCell ref="AE14:AF14"/>
    <mergeCell ref="AG14:AH14"/>
    <mergeCell ref="AI14:AJ14"/>
    <mergeCell ref="AU11:AU12"/>
    <mergeCell ref="AV11:AV12"/>
    <mergeCell ref="AW11:AW12"/>
    <mergeCell ref="A13:A14"/>
    <mergeCell ref="K16:L16"/>
    <mergeCell ref="M14:N14"/>
    <mergeCell ref="O14:P14"/>
    <mergeCell ref="Q14:R14"/>
    <mergeCell ref="S14:T14"/>
    <mergeCell ref="U14:V14"/>
    <mergeCell ref="AA16:AB16"/>
    <mergeCell ref="M32:N32"/>
    <mergeCell ref="AC16:AD16"/>
    <mergeCell ref="K40:L40"/>
    <mergeCell ref="AK14:AL14"/>
    <mergeCell ref="AG16:AH16"/>
    <mergeCell ref="M38:N38"/>
    <mergeCell ref="AI16:AJ16"/>
    <mergeCell ref="O32:P32"/>
    <mergeCell ref="K42:L42"/>
    <mergeCell ref="AM14:AN14"/>
    <mergeCell ref="K44:L44"/>
    <mergeCell ref="AO14:AP14"/>
    <mergeCell ref="M22:N22"/>
    <mergeCell ref="M24:N24"/>
    <mergeCell ref="M26:N26"/>
    <mergeCell ref="M28:N28"/>
    <mergeCell ref="AE16:AF16"/>
    <mergeCell ref="M36:N36"/>
    <mergeCell ref="AQ13:AQ14"/>
    <mergeCell ref="AR13:AR14"/>
    <mergeCell ref="AS13:AS14"/>
    <mergeCell ref="AT13:AT14"/>
    <mergeCell ref="AU13:AU14"/>
    <mergeCell ref="AV13:AV14"/>
    <mergeCell ref="AW13:AW14"/>
    <mergeCell ref="A15:A16"/>
    <mergeCell ref="M18:N18"/>
    <mergeCell ref="O16:P16"/>
    <mergeCell ref="M20:N20"/>
    <mergeCell ref="Q16:R16"/>
    <mergeCell ref="S16:T16"/>
    <mergeCell ref="U16:V16"/>
    <mergeCell ref="W16:X16"/>
    <mergeCell ref="Y16:Z16"/>
    <mergeCell ref="AC18:AD18"/>
    <mergeCell ref="O34:P34"/>
    <mergeCell ref="AE18:AF18"/>
    <mergeCell ref="M40:N40"/>
    <mergeCell ref="AK16:AL16"/>
    <mergeCell ref="M42:N42"/>
    <mergeCell ref="AI18:AJ18"/>
    <mergeCell ref="O40:P40"/>
    <mergeCell ref="AK18:AL18"/>
    <mergeCell ref="Q30:R30"/>
    <mergeCell ref="AM16:AN16"/>
    <mergeCell ref="M44:N44"/>
    <mergeCell ref="AO16:AP16"/>
    <mergeCell ref="O24:P24"/>
    <mergeCell ref="O26:P26"/>
    <mergeCell ref="O28:P28"/>
    <mergeCell ref="O30:P30"/>
    <mergeCell ref="O36:P36"/>
    <mergeCell ref="AG18:AH18"/>
    <mergeCell ref="O38:P38"/>
    <mergeCell ref="AQ15:AQ16"/>
    <mergeCell ref="AR15:AR16"/>
    <mergeCell ref="AS15:AS16"/>
    <mergeCell ref="AT15:AT16"/>
    <mergeCell ref="AU15:AU16"/>
    <mergeCell ref="AV15:AV16"/>
    <mergeCell ref="AW15:AW16"/>
    <mergeCell ref="A17:A18"/>
    <mergeCell ref="O20:P20"/>
    <mergeCell ref="Q18:R18"/>
    <mergeCell ref="O22:P22"/>
    <mergeCell ref="S18:T18"/>
    <mergeCell ref="U18:V18"/>
    <mergeCell ref="W18:X18"/>
    <mergeCell ref="Y18:Z18"/>
    <mergeCell ref="AA18:AB18"/>
    <mergeCell ref="AA20:AB20"/>
    <mergeCell ref="Q32:R32"/>
    <mergeCell ref="AC20:AD20"/>
    <mergeCell ref="O42:P42"/>
    <mergeCell ref="AM18:AN18"/>
    <mergeCell ref="O44:P44"/>
    <mergeCell ref="Q28:R28"/>
    <mergeCell ref="Q36:R36"/>
    <mergeCell ref="Q38:R38"/>
    <mergeCell ref="S36:T36"/>
    <mergeCell ref="AO18:AP18"/>
    <mergeCell ref="AQ17:AQ18"/>
    <mergeCell ref="AR17:AR18"/>
    <mergeCell ref="Q22:R22"/>
    <mergeCell ref="Q24:R24"/>
    <mergeCell ref="Q26:R26"/>
    <mergeCell ref="AE20:AF20"/>
    <mergeCell ref="AG20:AH20"/>
    <mergeCell ref="AI20:AJ20"/>
    <mergeCell ref="AG22:AH22"/>
    <mergeCell ref="AS17:AS18"/>
    <mergeCell ref="AT17:AT18"/>
    <mergeCell ref="AU17:AU18"/>
    <mergeCell ref="AV17:AV18"/>
    <mergeCell ref="AW17:AW18"/>
    <mergeCell ref="A19:A20"/>
    <mergeCell ref="S20:T20"/>
    <mergeCell ref="U20:V20"/>
    <mergeCell ref="W20:X20"/>
    <mergeCell ref="Y20:Z20"/>
    <mergeCell ref="S38:T38"/>
    <mergeCell ref="AI22:AJ22"/>
    <mergeCell ref="Q40:R40"/>
    <mergeCell ref="AK20:AL20"/>
    <mergeCell ref="Q42:R42"/>
    <mergeCell ref="AM20:AN20"/>
    <mergeCell ref="AK24:AL24"/>
    <mergeCell ref="U42:V42"/>
    <mergeCell ref="W38:X38"/>
    <mergeCell ref="AI26:AJ26"/>
    <mergeCell ref="Q44:R44"/>
    <mergeCell ref="AO20:AP20"/>
    <mergeCell ref="S28:T28"/>
    <mergeCell ref="S30:T30"/>
    <mergeCell ref="S32:T32"/>
    <mergeCell ref="S34:T34"/>
    <mergeCell ref="S40:T40"/>
    <mergeCell ref="AK22:AL22"/>
    <mergeCell ref="S42:T42"/>
    <mergeCell ref="AM22:AN22"/>
    <mergeCell ref="AQ19:AQ20"/>
    <mergeCell ref="AR19:AR20"/>
    <mergeCell ref="AS19:AS20"/>
    <mergeCell ref="AT19:AT20"/>
    <mergeCell ref="AU19:AU20"/>
    <mergeCell ref="AV19:AV20"/>
    <mergeCell ref="AW19:AW20"/>
    <mergeCell ref="A21:A22"/>
    <mergeCell ref="S24:T24"/>
    <mergeCell ref="U22:V22"/>
    <mergeCell ref="S26:T26"/>
    <mergeCell ref="W22:X22"/>
    <mergeCell ref="Y22:Z22"/>
    <mergeCell ref="AA22:AB22"/>
    <mergeCell ref="AC22:AD22"/>
    <mergeCell ref="AE22:AF22"/>
    <mergeCell ref="S44:T44"/>
    <mergeCell ref="AO22:AP22"/>
    <mergeCell ref="U30:V30"/>
    <mergeCell ref="U32:V32"/>
    <mergeCell ref="U34:V34"/>
    <mergeCell ref="U36:V36"/>
    <mergeCell ref="W36:X36"/>
    <mergeCell ref="U38:V38"/>
    <mergeCell ref="AI24:AJ24"/>
    <mergeCell ref="U40:V40"/>
    <mergeCell ref="AQ21:AQ22"/>
    <mergeCell ref="AR21:AR22"/>
    <mergeCell ref="AS21:AS22"/>
    <mergeCell ref="AT21:AT22"/>
    <mergeCell ref="AU21:AU22"/>
    <mergeCell ref="AV21:AV22"/>
    <mergeCell ref="AW21:AW22"/>
    <mergeCell ref="A23:A24"/>
    <mergeCell ref="U26:V26"/>
    <mergeCell ref="W24:X24"/>
    <mergeCell ref="U28:V28"/>
    <mergeCell ref="Y24:Z24"/>
    <mergeCell ref="AA24:AB24"/>
    <mergeCell ref="AC24:AD24"/>
    <mergeCell ref="AE24:AF24"/>
    <mergeCell ref="AG24:AH24"/>
    <mergeCell ref="W40:X40"/>
    <mergeCell ref="AK26:AL26"/>
    <mergeCell ref="AO24:AP24"/>
    <mergeCell ref="AQ23:AQ24"/>
    <mergeCell ref="AR23:AR24"/>
    <mergeCell ref="AS23:AS24"/>
    <mergeCell ref="Y40:Z40"/>
    <mergeCell ref="AR27:AR28"/>
    <mergeCell ref="AS27:AS28"/>
    <mergeCell ref="AC36:AD36"/>
    <mergeCell ref="AT23:AT24"/>
    <mergeCell ref="W30:X30"/>
    <mergeCell ref="AM24:AN24"/>
    <mergeCell ref="AU23:AU24"/>
    <mergeCell ref="AV23:AV24"/>
    <mergeCell ref="AW23:AW24"/>
    <mergeCell ref="AG26:AH26"/>
    <mergeCell ref="AT25:AT26"/>
    <mergeCell ref="AU25:AU26"/>
    <mergeCell ref="AV25:AV26"/>
    <mergeCell ref="A25:A26"/>
    <mergeCell ref="W28:X28"/>
    <mergeCell ref="Y26:Z26"/>
    <mergeCell ref="AA26:AB26"/>
    <mergeCell ref="AC26:AD26"/>
    <mergeCell ref="AE26:AF26"/>
    <mergeCell ref="G28:H28"/>
    <mergeCell ref="W42:X42"/>
    <mergeCell ref="AM26:AN26"/>
    <mergeCell ref="W44:X44"/>
    <mergeCell ref="AO26:AP26"/>
    <mergeCell ref="AQ25:AQ26"/>
    <mergeCell ref="AR25:AR26"/>
    <mergeCell ref="Y30:Z30"/>
    <mergeCell ref="Y32:Z32"/>
    <mergeCell ref="Y34:Z34"/>
    <mergeCell ref="Y36:Z36"/>
    <mergeCell ref="AW25:AW26"/>
    <mergeCell ref="A27:A28"/>
    <mergeCell ref="AA28:AB28"/>
    <mergeCell ref="AC28:AD28"/>
    <mergeCell ref="AE28:AF28"/>
    <mergeCell ref="AG28:AH28"/>
    <mergeCell ref="G26:H26"/>
    <mergeCell ref="AI28:AJ28"/>
    <mergeCell ref="AO28:AP28"/>
    <mergeCell ref="AQ27:AQ28"/>
    <mergeCell ref="Y42:Z42"/>
    <mergeCell ref="AM28:AN28"/>
    <mergeCell ref="AA42:AB42"/>
    <mergeCell ref="AM30:AN30"/>
    <mergeCell ref="AG42:AH42"/>
    <mergeCell ref="AS25:AS26"/>
    <mergeCell ref="AA36:AB36"/>
    <mergeCell ref="AA38:AB38"/>
    <mergeCell ref="AA40:AB40"/>
    <mergeCell ref="Y38:Z38"/>
    <mergeCell ref="AT27:AT28"/>
    <mergeCell ref="AA34:AB34"/>
    <mergeCell ref="AK28:AL28"/>
    <mergeCell ref="AU27:AU28"/>
    <mergeCell ref="AV27:AV28"/>
    <mergeCell ref="AW27:AW28"/>
    <mergeCell ref="AK30:AL30"/>
    <mergeCell ref="AS29:AS30"/>
    <mergeCell ref="AT29:AT30"/>
    <mergeCell ref="AK32:AL32"/>
    <mergeCell ref="A29:A30"/>
    <mergeCell ref="AA32:AB32"/>
    <mergeCell ref="AC30:AD30"/>
    <mergeCell ref="AE30:AF30"/>
    <mergeCell ref="AG30:AH30"/>
    <mergeCell ref="AI30:AJ30"/>
    <mergeCell ref="AG32:AH32"/>
    <mergeCell ref="AI32:AJ32"/>
    <mergeCell ref="M30:N30"/>
    <mergeCell ref="E30:F30"/>
    <mergeCell ref="AC38:AD38"/>
    <mergeCell ref="AC40:AD40"/>
    <mergeCell ref="AC42:AD42"/>
    <mergeCell ref="A31:A32"/>
    <mergeCell ref="AC34:AD34"/>
    <mergeCell ref="AE32:AF32"/>
    <mergeCell ref="W32:X32"/>
    <mergeCell ref="W34:X34"/>
    <mergeCell ref="Q34:R34"/>
    <mergeCell ref="M34:N34"/>
    <mergeCell ref="AE42:AF42"/>
    <mergeCell ref="AE44:AF44"/>
    <mergeCell ref="AU29:AU30"/>
    <mergeCell ref="AV29:AV30"/>
    <mergeCell ref="AW29:AW30"/>
    <mergeCell ref="AM32:AN32"/>
    <mergeCell ref="AO30:AP30"/>
    <mergeCell ref="AQ29:AQ30"/>
    <mergeCell ref="AR29:AR30"/>
    <mergeCell ref="AO32:AP32"/>
    <mergeCell ref="AQ31:AQ32"/>
    <mergeCell ref="AR31:AR32"/>
    <mergeCell ref="AS31:AS32"/>
    <mergeCell ref="AT31:AT32"/>
    <mergeCell ref="AE38:AF38"/>
    <mergeCell ref="AQ33:AQ34"/>
    <mergeCell ref="AR33:AR34"/>
    <mergeCell ref="AS33:AS34"/>
    <mergeCell ref="AT33:AT34"/>
    <mergeCell ref="AU31:AU32"/>
    <mergeCell ref="AV31:AV32"/>
    <mergeCell ref="AW31:AW32"/>
    <mergeCell ref="A33:A34"/>
    <mergeCell ref="AE36:AF36"/>
    <mergeCell ref="AG34:AH34"/>
    <mergeCell ref="AI34:AJ34"/>
    <mergeCell ref="AK34:AL34"/>
    <mergeCell ref="AM34:AN34"/>
    <mergeCell ref="AO34:AP34"/>
    <mergeCell ref="AU33:AU34"/>
    <mergeCell ref="AV33:AV34"/>
    <mergeCell ref="AW33:AW34"/>
    <mergeCell ref="A35:A36"/>
    <mergeCell ref="AG38:AH38"/>
    <mergeCell ref="AI36:AJ36"/>
    <mergeCell ref="AT35:AT36"/>
    <mergeCell ref="AO38:AP38"/>
    <mergeCell ref="AQ37:AQ38"/>
    <mergeCell ref="AR37:AR38"/>
    <mergeCell ref="AK36:AL36"/>
    <mergeCell ref="AM36:AN36"/>
    <mergeCell ref="AU35:AU36"/>
    <mergeCell ref="AV35:AV36"/>
    <mergeCell ref="AW35:AW36"/>
    <mergeCell ref="AO36:AP36"/>
    <mergeCell ref="AQ35:AQ36"/>
    <mergeCell ref="AR35:AR36"/>
    <mergeCell ref="AS35:AS36"/>
    <mergeCell ref="AG44:AH44"/>
    <mergeCell ref="AC44:AD44"/>
    <mergeCell ref="AT37:AT38"/>
    <mergeCell ref="AT39:AT40"/>
    <mergeCell ref="AS37:AS38"/>
    <mergeCell ref="A37:A38"/>
    <mergeCell ref="AI40:AJ40"/>
    <mergeCell ref="AK38:AL38"/>
    <mergeCell ref="AI42:AJ42"/>
    <mergeCell ref="AM38:AN38"/>
    <mergeCell ref="AU37:AU38"/>
    <mergeCell ref="AV37:AV38"/>
    <mergeCell ref="AW37:AW38"/>
    <mergeCell ref="A39:A40"/>
    <mergeCell ref="AK42:AL42"/>
    <mergeCell ref="AM40:AN40"/>
    <mergeCell ref="AO40:AP40"/>
    <mergeCell ref="AQ39:AQ40"/>
    <mergeCell ref="AR39:AR40"/>
    <mergeCell ref="AS39:AS40"/>
    <mergeCell ref="AU39:AU40"/>
    <mergeCell ref="AV39:AV40"/>
    <mergeCell ref="AW39:AW40"/>
    <mergeCell ref="A41:A42"/>
    <mergeCell ref="AO42:AP42"/>
    <mergeCell ref="AQ41:AQ42"/>
    <mergeCell ref="AR41:AR42"/>
    <mergeCell ref="AS41:AS42"/>
    <mergeCell ref="AG40:AH40"/>
    <mergeCell ref="AE40:AF40"/>
    <mergeCell ref="A43:A44"/>
    <mergeCell ref="AQ43:AQ44"/>
    <mergeCell ref="AR43:AR44"/>
    <mergeCell ref="AS43:AS44"/>
    <mergeCell ref="AT43:AT44"/>
    <mergeCell ref="AU43:AU44"/>
    <mergeCell ref="AA44:AB44"/>
    <mergeCell ref="Y44:Z44"/>
    <mergeCell ref="U44:V44"/>
    <mergeCell ref="I44:J44"/>
    <mergeCell ref="D50:F50"/>
    <mergeCell ref="AV43:AV44"/>
    <mergeCell ref="AW43:AW44"/>
    <mergeCell ref="AT41:AT42"/>
    <mergeCell ref="AU41:AU42"/>
    <mergeCell ref="AV41:AV42"/>
    <mergeCell ref="AW41:AW42"/>
    <mergeCell ref="AI44:AJ44"/>
    <mergeCell ref="AK44:AL44"/>
    <mergeCell ref="AM44:AN44"/>
  </mergeCells>
  <conditionalFormatting sqref="C5:AP5 C6:E6 G6 I6 K6 M6 O6 Q6 S6 U6 W6 Y6 AA6 AC6 AE6 AG6 AI6 AK6 AM6 AO6">
    <cfRule type="cellIs" priority="1" dxfId="80" operator="equal" stopIfTrue="1">
      <formula>1</formula>
    </cfRule>
    <cfRule type="cellIs" priority="2" dxfId="81" operator="equal" stopIfTrue="1">
      <formula>0</formula>
    </cfRule>
  </conditionalFormatting>
  <conditionalFormatting sqref="AS5">
    <cfRule type="cellIs" priority="3" dxfId="80" operator="greaterThan" stopIfTrue="1">
      <formula>0</formula>
    </cfRule>
  </conditionalFormatting>
  <conditionalFormatting sqref="AS5">
    <cfRule type="cellIs" priority="4" dxfId="81" operator="lessThan" stopIfTrue="1">
      <formula>0</formula>
    </cfRule>
  </conditionalFormatting>
  <conditionalFormatting sqref="C7:AP7 C8:G8 I8 K8 M8 O8 Q8 S8 U8 W8 Y8 AA8 AC8 AE8 AG8 AI8 AK8 AM8 AO8">
    <cfRule type="cellIs" priority="5" dxfId="80" operator="equal" stopIfTrue="1">
      <formula>1</formula>
    </cfRule>
    <cfRule type="cellIs" priority="6" dxfId="81" operator="equal" stopIfTrue="1">
      <formula>0</formula>
    </cfRule>
  </conditionalFormatting>
  <conditionalFormatting sqref="AS7">
    <cfRule type="cellIs" priority="7" dxfId="80" operator="greaterThan" stopIfTrue="1">
      <formula>0</formula>
    </cfRule>
  </conditionalFormatting>
  <conditionalFormatting sqref="AS7">
    <cfRule type="cellIs" priority="8" dxfId="81" operator="lessThan" stopIfTrue="1">
      <formula>0</formula>
    </cfRule>
  </conditionalFormatting>
  <conditionalFormatting sqref="C9:AP9 C10:I10 K10 M10 O10 Q10 S10 U10 W10 Y10 AA10 AC10 AE10 AG10 AI10 AK10 AM10 AO10">
    <cfRule type="cellIs" priority="9" dxfId="80" operator="equal" stopIfTrue="1">
      <formula>1</formula>
    </cfRule>
  </conditionalFormatting>
  <conditionalFormatting sqref="C9:AP9 C10:I10 K10 M10 O10 Q10 S10 U10 W10 Y10 AA10 AC10 AE10 AG10 AI10 AK10 AM10 AO10">
    <cfRule type="cellIs" priority="10" dxfId="81" operator="equal" stopIfTrue="1">
      <formula>0</formula>
    </cfRule>
  </conditionalFormatting>
  <conditionalFormatting sqref="AS9">
    <cfRule type="cellIs" priority="11" dxfId="80" operator="greaterThan" stopIfTrue="1">
      <formula>0</formula>
    </cfRule>
  </conditionalFormatting>
  <conditionalFormatting sqref="AS9">
    <cfRule type="cellIs" priority="12" dxfId="81" operator="lessThan" stopIfTrue="1">
      <formula>0</formula>
    </cfRule>
  </conditionalFormatting>
  <conditionalFormatting sqref="C11:AP11 C12:K12 M12 O12 Q12 S12 U12 W12 Y12 AA12 AC12 AE12 AG12 AI12 AK12 AM12 AO12">
    <cfRule type="cellIs" priority="13" dxfId="80" operator="equal" stopIfTrue="1">
      <formula>1</formula>
    </cfRule>
  </conditionalFormatting>
  <conditionalFormatting sqref="C11:AP11 C12:K12 M12 O12 Q12 S12 U12 W12 Y12 AA12 AC12 AE12 AG12 AI12 AK12 AM12 AO12">
    <cfRule type="cellIs" priority="14" dxfId="81" operator="equal" stopIfTrue="1">
      <formula>0</formula>
    </cfRule>
  </conditionalFormatting>
  <conditionalFormatting sqref="AS11">
    <cfRule type="cellIs" priority="15" dxfId="80" operator="greaterThan" stopIfTrue="1">
      <formula>0</formula>
    </cfRule>
  </conditionalFormatting>
  <conditionalFormatting sqref="AS11">
    <cfRule type="cellIs" priority="16" dxfId="81" operator="lessThan" stopIfTrue="1">
      <formula>0</formula>
    </cfRule>
  </conditionalFormatting>
  <conditionalFormatting sqref="C13:AP13 C14:M14 O14 Q14 S14 U14 W14 Y14 AA14 AC14 AE14 AG14 AI14 AK14 AM14 AO14">
    <cfRule type="cellIs" priority="17" dxfId="80" operator="equal" stopIfTrue="1">
      <formula>1</formula>
    </cfRule>
  </conditionalFormatting>
  <conditionalFormatting sqref="C13:AP13 C14:M14 O14 Q14 S14 U14 W14 Y14 AA14 AC14 AE14 AG14 AI14 AK14 AM14 AO14">
    <cfRule type="cellIs" priority="18" dxfId="81" operator="equal" stopIfTrue="1">
      <formula>0</formula>
    </cfRule>
  </conditionalFormatting>
  <conditionalFormatting sqref="AS13">
    <cfRule type="cellIs" priority="19" dxfId="80" operator="greaterThan" stopIfTrue="1">
      <formula>0</formula>
    </cfRule>
  </conditionalFormatting>
  <conditionalFormatting sqref="AS13">
    <cfRule type="cellIs" priority="20" dxfId="81" operator="lessThan" stopIfTrue="1">
      <formula>0</formula>
    </cfRule>
  </conditionalFormatting>
  <conditionalFormatting sqref="C15:AP15 C16:O16 Q16 S16 U16 W16 Y16 AA16 AC16 AE16 AG16 AI16 AK16 AM16 AO16">
    <cfRule type="cellIs" priority="21" dxfId="80" operator="equal" stopIfTrue="1">
      <formula>1</formula>
    </cfRule>
  </conditionalFormatting>
  <conditionalFormatting sqref="C15:AP15 C16:O16 Q16 S16 U16 W16 Y16 AA16 AC16 AE16 AG16 AI16 AK16 AM16 AO16">
    <cfRule type="cellIs" priority="22" dxfId="81" operator="equal" stopIfTrue="1">
      <formula>0</formula>
    </cfRule>
  </conditionalFormatting>
  <conditionalFormatting sqref="AS15">
    <cfRule type="cellIs" priority="23" dxfId="80" operator="greaterThan" stopIfTrue="1">
      <formula>0</formula>
    </cfRule>
  </conditionalFormatting>
  <conditionalFormatting sqref="AS15">
    <cfRule type="cellIs" priority="24" dxfId="81" operator="lessThan" stopIfTrue="1">
      <formula>0</formula>
    </cfRule>
  </conditionalFormatting>
  <conditionalFormatting sqref="C17:AP17 C18:Q18 S18 U18 W18 Y18 AA18 AC18 AE18 AG18 AI18 AK18 AM18 AO18">
    <cfRule type="cellIs" priority="25" dxfId="80" operator="equal" stopIfTrue="1">
      <formula>1</formula>
    </cfRule>
  </conditionalFormatting>
  <conditionalFormatting sqref="C17:AP17 C18:Q18 S18 U18 W18 Y18 AA18 AC18 AE18 AG18 AI18 AK18 AM18 AO18">
    <cfRule type="cellIs" priority="26" dxfId="81" operator="equal" stopIfTrue="1">
      <formula>0</formula>
    </cfRule>
  </conditionalFormatting>
  <conditionalFormatting sqref="AS17">
    <cfRule type="cellIs" priority="27" dxfId="80" operator="greaterThan" stopIfTrue="1">
      <formula>0</formula>
    </cfRule>
  </conditionalFormatting>
  <conditionalFormatting sqref="AS17">
    <cfRule type="cellIs" priority="28" dxfId="81" operator="lessThan" stopIfTrue="1">
      <formula>0</formula>
    </cfRule>
  </conditionalFormatting>
  <conditionalFormatting sqref="C19:AP19 C20:S20 U20 W20 Y20 AA20 AC20 AE20 AG20 AI20 AK20 AM20 AO20">
    <cfRule type="cellIs" priority="29" dxfId="80" operator="equal" stopIfTrue="1">
      <formula>1</formula>
    </cfRule>
  </conditionalFormatting>
  <conditionalFormatting sqref="C19:AP19 C20:S20 U20 W20 Y20 AA20 AC20 AE20 AG20 AI20 AK20 AM20 AO20">
    <cfRule type="cellIs" priority="30" dxfId="81" operator="equal" stopIfTrue="1">
      <formula>0</formula>
    </cfRule>
  </conditionalFormatting>
  <conditionalFormatting sqref="AS19">
    <cfRule type="cellIs" priority="31" dxfId="80" operator="greaterThan" stopIfTrue="1">
      <formula>0</formula>
    </cfRule>
  </conditionalFormatting>
  <conditionalFormatting sqref="AS19">
    <cfRule type="cellIs" priority="32" dxfId="81" operator="lessThan" stopIfTrue="1">
      <formula>0</formula>
    </cfRule>
  </conditionalFormatting>
  <conditionalFormatting sqref="C21:AP21 C22:U22 W22 Y22 AA22 AC22 AE22 AG22 AI22 AK22 AM22 AO22">
    <cfRule type="cellIs" priority="33" dxfId="80" operator="equal" stopIfTrue="1">
      <formula>1</formula>
    </cfRule>
  </conditionalFormatting>
  <conditionalFormatting sqref="C21:AP21 C22:U22 W22 Y22 AA22 AC22 AE22 AG22 AI22 AK22 AM22 AO22">
    <cfRule type="cellIs" priority="34" dxfId="81" operator="equal" stopIfTrue="1">
      <formula>0</formula>
    </cfRule>
  </conditionalFormatting>
  <conditionalFormatting sqref="AS21">
    <cfRule type="cellIs" priority="35" dxfId="80" operator="greaterThan" stopIfTrue="1">
      <formula>0</formula>
    </cfRule>
  </conditionalFormatting>
  <conditionalFormatting sqref="AS21">
    <cfRule type="cellIs" priority="36" dxfId="81" operator="lessThan" stopIfTrue="1">
      <formula>0</formula>
    </cfRule>
  </conditionalFormatting>
  <conditionalFormatting sqref="C23:AP23 C24:W24 Y24 AA24 AC24 AE24 AG24 AI24 AK24 AM24 AO24">
    <cfRule type="cellIs" priority="37" dxfId="80" operator="equal" stopIfTrue="1">
      <formula>1</formula>
    </cfRule>
  </conditionalFormatting>
  <conditionalFormatting sqref="C23:AP23 C24:W24 Y24 AA24 AC24 AE24 AG24 AI24 AK24 AM24 AO24">
    <cfRule type="cellIs" priority="38" dxfId="81" operator="equal" stopIfTrue="1">
      <formula>0</formula>
    </cfRule>
  </conditionalFormatting>
  <conditionalFormatting sqref="AS23">
    <cfRule type="cellIs" priority="39" dxfId="80" operator="greaterThan" stopIfTrue="1">
      <formula>0</formula>
    </cfRule>
  </conditionalFormatting>
  <conditionalFormatting sqref="AS23">
    <cfRule type="cellIs" priority="40" dxfId="81" operator="lessThan" stopIfTrue="1">
      <formula>0</formula>
    </cfRule>
  </conditionalFormatting>
  <conditionalFormatting sqref="C25:AP25 C26:Y26 AA26 AC26 AE26 AG26 AI26 AK26 AM26 AO26">
    <cfRule type="cellIs" priority="41" dxfId="80" operator="equal" stopIfTrue="1">
      <formula>1</formula>
    </cfRule>
  </conditionalFormatting>
  <conditionalFormatting sqref="C25:AP25 C26:Y26 AA26 AC26 AE26 AG26 AI26 AK26 AM26 AO26">
    <cfRule type="cellIs" priority="42" dxfId="81" operator="equal" stopIfTrue="1">
      <formula>0</formula>
    </cfRule>
  </conditionalFormatting>
  <conditionalFormatting sqref="AS25">
    <cfRule type="cellIs" priority="43" dxfId="80" operator="greaterThan" stopIfTrue="1">
      <formula>0</formula>
    </cfRule>
  </conditionalFormatting>
  <conditionalFormatting sqref="AS25">
    <cfRule type="cellIs" priority="44" dxfId="81" operator="lessThan" stopIfTrue="1">
      <formula>0</formula>
    </cfRule>
  </conditionalFormatting>
  <conditionalFormatting sqref="C27:AP27 C28:AA28 AC28 AE28 AG28 AI28 AK28 AM28 AO28">
    <cfRule type="cellIs" priority="45" dxfId="80" operator="equal" stopIfTrue="1">
      <formula>1</formula>
    </cfRule>
  </conditionalFormatting>
  <conditionalFormatting sqref="C27:AP27 C28:AA28 AC28 AE28 AG28 AI28 AK28 AM28 AO28">
    <cfRule type="cellIs" priority="46" dxfId="81" operator="equal" stopIfTrue="1">
      <formula>0</formula>
    </cfRule>
  </conditionalFormatting>
  <conditionalFormatting sqref="AS27">
    <cfRule type="cellIs" priority="47" dxfId="80" operator="greaterThan" stopIfTrue="1">
      <formula>0</formula>
    </cfRule>
  </conditionalFormatting>
  <conditionalFormatting sqref="AS27">
    <cfRule type="cellIs" priority="48" dxfId="81" operator="lessThan" stopIfTrue="1">
      <formula>0</formula>
    </cfRule>
  </conditionalFormatting>
  <conditionalFormatting sqref="C29:AP29 C30:AC30 AE30 AG30 AI30 AK30 AM30 AO30">
    <cfRule type="cellIs" priority="49" dxfId="80" operator="equal" stopIfTrue="1">
      <formula>1</formula>
    </cfRule>
  </conditionalFormatting>
  <conditionalFormatting sqref="C29:AP29 C30:AC30 AE30 AG30 AI30 AK30 AM30 AO30">
    <cfRule type="cellIs" priority="50" dxfId="81" operator="equal" stopIfTrue="1">
      <formula>0</formula>
    </cfRule>
  </conditionalFormatting>
  <conditionalFormatting sqref="AS29">
    <cfRule type="cellIs" priority="51" dxfId="80" operator="greaterThan" stopIfTrue="1">
      <formula>0</formula>
    </cfRule>
  </conditionalFormatting>
  <conditionalFormatting sqref="AS29">
    <cfRule type="cellIs" priority="52" dxfId="81" operator="lessThan" stopIfTrue="1">
      <formula>0</formula>
    </cfRule>
  </conditionalFormatting>
  <conditionalFormatting sqref="C31:AP31 C32:AE32 AG32 AI32 AK32 AM32 AO32">
    <cfRule type="cellIs" priority="53" dxfId="80" operator="equal" stopIfTrue="1">
      <formula>1</formula>
    </cfRule>
  </conditionalFormatting>
  <conditionalFormatting sqref="C31:AP31 C32:AE32 AG32 AI32 AK32 AM32 AO32">
    <cfRule type="cellIs" priority="54" dxfId="81" operator="equal" stopIfTrue="1">
      <formula>0</formula>
    </cfRule>
  </conditionalFormatting>
  <conditionalFormatting sqref="AS31">
    <cfRule type="cellIs" priority="55" dxfId="80" operator="greaterThan" stopIfTrue="1">
      <formula>0</formula>
    </cfRule>
  </conditionalFormatting>
  <conditionalFormatting sqref="AS31">
    <cfRule type="cellIs" priority="56" dxfId="81" operator="lessThan" stopIfTrue="1">
      <formula>0</formula>
    </cfRule>
  </conditionalFormatting>
  <conditionalFormatting sqref="C33:AP33 C34:AG34 AI34 AK34 AM34 AO34">
    <cfRule type="cellIs" priority="57" dxfId="80" operator="equal" stopIfTrue="1">
      <formula>1</formula>
    </cfRule>
  </conditionalFormatting>
  <conditionalFormatting sqref="C33:AP33 C34:AG34 AI34 AK34 AM34 AO34">
    <cfRule type="cellIs" priority="58" dxfId="81" operator="equal" stopIfTrue="1">
      <formula>0</formula>
    </cfRule>
  </conditionalFormatting>
  <conditionalFormatting sqref="AS33">
    <cfRule type="cellIs" priority="59" dxfId="80" operator="greaterThan" stopIfTrue="1">
      <formula>0</formula>
    </cfRule>
  </conditionalFormatting>
  <conditionalFormatting sqref="AS33">
    <cfRule type="cellIs" priority="60" dxfId="81" operator="lessThan" stopIfTrue="1">
      <formula>0</formula>
    </cfRule>
  </conditionalFormatting>
  <conditionalFormatting sqref="C35:AP35 C36:AI36 AK36 AM36 AO36">
    <cfRule type="cellIs" priority="61" dxfId="80" operator="equal" stopIfTrue="1">
      <formula>1</formula>
    </cfRule>
  </conditionalFormatting>
  <conditionalFormatting sqref="C35:AP35 C36:AI36 AK36 AM36 AO36">
    <cfRule type="cellIs" priority="62" dxfId="81" operator="equal" stopIfTrue="1">
      <formula>0</formula>
    </cfRule>
  </conditionalFormatting>
  <conditionalFormatting sqref="AS35">
    <cfRule type="cellIs" priority="63" dxfId="80" operator="greaterThan" stopIfTrue="1">
      <formula>0</formula>
    </cfRule>
  </conditionalFormatting>
  <conditionalFormatting sqref="AS35">
    <cfRule type="cellIs" priority="64" dxfId="81" operator="lessThan" stopIfTrue="1">
      <formula>0</formula>
    </cfRule>
  </conditionalFormatting>
  <conditionalFormatting sqref="C37:AP37 C38:AK38 AM38 AO38">
    <cfRule type="cellIs" priority="65" dxfId="80" operator="equal" stopIfTrue="1">
      <formula>1</formula>
    </cfRule>
  </conditionalFormatting>
  <conditionalFormatting sqref="C37:AP37 C38:AK38 AM38 AO38">
    <cfRule type="cellIs" priority="66" dxfId="81" operator="equal" stopIfTrue="1">
      <formula>0</formula>
    </cfRule>
  </conditionalFormatting>
  <conditionalFormatting sqref="AS37">
    <cfRule type="cellIs" priority="67" dxfId="80" operator="greaterThan" stopIfTrue="1">
      <formula>0</formula>
    </cfRule>
  </conditionalFormatting>
  <conditionalFormatting sqref="AS37">
    <cfRule type="cellIs" priority="68" dxfId="81" operator="lessThan" stopIfTrue="1">
      <formula>0</formula>
    </cfRule>
  </conditionalFormatting>
  <conditionalFormatting sqref="C39:AP39 C40:AM40 AO40">
    <cfRule type="cellIs" priority="69" dxfId="80" operator="equal" stopIfTrue="1">
      <formula>1</formula>
    </cfRule>
  </conditionalFormatting>
  <conditionalFormatting sqref="C39:AP39 C40:AM40 AO40">
    <cfRule type="cellIs" priority="70" dxfId="81" operator="equal" stopIfTrue="1">
      <formula>0</formula>
    </cfRule>
  </conditionalFormatting>
  <conditionalFormatting sqref="AS39">
    <cfRule type="cellIs" priority="71" dxfId="80" operator="greaterThan" stopIfTrue="1">
      <formula>0</formula>
    </cfRule>
  </conditionalFormatting>
  <conditionalFormatting sqref="AS39">
    <cfRule type="cellIs" priority="72" dxfId="81" operator="lessThan" stopIfTrue="1">
      <formula>0</formula>
    </cfRule>
  </conditionalFormatting>
  <conditionalFormatting sqref="C41:AP41 C42:AO42">
    <cfRule type="cellIs" priority="73" dxfId="80" operator="equal" stopIfTrue="1">
      <formula>1</formula>
    </cfRule>
  </conditionalFormatting>
  <conditionalFormatting sqref="C41:AP41 C42:AO42">
    <cfRule type="cellIs" priority="74" dxfId="81" operator="equal" stopIfTrue="1">
      <formula>0</formula>
    </cfRule>
  </conditionalFormatting>
  <conditionalFormatting sqref="AS41">
    <cfRule type="cellIs" priority="75" dxfId="80" operator="greaterThan" stopIfTrue="1">
      <formula>0</formula>
    </cfRule>
  </conditionalFormatting>
  <conditionalFormatting sqref="AS41">
    <cfRule type="cellIs" priority="76" dxfId="81" operator="lessThan" stopIfTrue="1">
      <formula>0</formula>
    </cfRule>
  </conditionalFormatting>
  <conditionalFormatting sqref="C43:AP44">
    <cfRule type="cellIs" priority="77" dxfId="80" operator="equal" stopIfTrue="1">
      <formula>1</formula>
    </cfRule>
  </conditionalFormatting>
  <conditionalFormatting sqref="C43:AP44">
    <cfRule type="cellIs" priority="78" dxfId="81" operator="equal" stopIfTrue="1">
      <formula>0</formula>
    </cfRule>
  </conditionalFormatting>
  <conditionalFormatting sqref="AS43">
    <cfRule type="cellIs" priority="79" dxfId="80" operator="greaterThan" stopIfTrue="1">
      <formula>0</formula>
    </cfRule>
  </conditionalFormatting>
  <conditionalFormatting sqref="AS43">
    <cfRule type="cellIs" priority="80" dxfId="81" operator="lessThan" stopIfTrue="1">
      <formula>0</formula>
    </cfRule>
  </conditionalFormatting>
  <printOptions horizontalCentered="1"/>
  <pageMargins left="0.20833333333333334" right="0" top="0.20833333333333334" bottom="0.20833333333333334" header="0" footer="0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Корниенко</dc:creator>
  <cp:keywords/>
  <dc:description/>
  <cp:lastModifiedBy>Oleg</cp:lastModifiedBy>
  <dcterms:created xsi:type="dcterms:W3CDTF">2016-04-10T10:59:20Z</dcterms:created>
  <dcterms:modified xsi:type="dcterms:W3CDTF">2016-04-13T18:14:03Z</dcterms:modified>
  <cp:category/>
  <cp:version/>
  <cp:contentType/>
  <cp:contentStatus/>
</cp:coreProperties>
</file>