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АП-01-ПФ" sheetId="1" r:id="rId1"/>
  </sheets>
  <definedNames>
    <definedName name="_xlnm.Print_Area" localSheetId="0">'МАП-01-ПФ'!$A$1:$AR$25</definedName>
  </definedNames>
  <calcPr fullCalcOnLoad="1"/>
</workbook>
</file>

<file path=xl/sharedStrings.xml><?xml version="1.0" encoding="utf-8"?>
<sst xmlns="http://schemas.openxmlformats.org/spreadsheetml/2006/main" count="30" uniqueCount="30">
  <si>
    <t>Завер</t>
  </si>
  <si>
    <t>К-т</t>
  </si>
  <si>
    <t>М</t>
  </si>
  <si>
    <t>%</t>
  </si>
  <si>
    <t>Очки</t>
  </si>
  <si>
    <t>ИР</t>
  </si>
  <si>
    <t>Фамилия И.О.</t>
  </si>
  <si>
    <t>№</t>
  </si>
  <si>
    <t>Орехов Владимир Петрович</t>
  </si>
  <si>
    <t>Главный судья:   судья 1 категории</t>
  </si>
  <si>
    <t>16-й чемпионат СЛШИ по классическим русским шашкам</t>
  </si>
  <si>
    <t>Шифр турнира IC-16F</t>
  </si>
  <si>
    <t>Начало 1.03.14</t>
  </si>
  <si>
    <t>Сайко П.</t>
  </si>
  <si>
    <t>Лапшин А.</t>
  </si>
  <si>
    <t>Саитгалин А.</t>
  </si>
  <si>
    <t>Каубрис Ю.</t>
  </si>
  <si>
    <t>Смышляев В.</t>
  </si>
  <si>
    <t>Князев Н.</t>
  </si>
  <si>
    <t>Иванов В.</t>
  </si>
  <si>
    <t>Бахтияров А.</t>
  </si>
  <si>
    <t>Голубев В.</t>
  </si>
  <si>
    <t>Дробахин В.</t>
  </si>
  <si>
    <t>Сокол А.</t>
  </si>
  <si>
    <t>Анистратов А.</t>
  </si>
  <si>
    <t>Норма  Мастер СЛШИ- 1-2 место</t>
  </si>
  <si>
    <t>Перерывы:</t>
  </si>
  <si>
    <t>Иванов В</t>
  </si>
  <si>
    <t>17.03-05.04.2014</t>
  </si>
  <si>
    <t>Окончание 8.06.14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</si>
</sst>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rgb="FF333333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2499700039625167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theme="1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35" borderId="0" xfId="0" applyFont="1" applyFill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0" fontId="59" fillId="33" borderId="14" xfId="0" applyFont="1" applyFill="1" applyBorder="1" applyAlignment="1" quotePrefix="1">
      <alignment horizontal="center" vertical="center" wrapText="1"/>
    </xf>
    <xf numFmtId="0" fontId="9" fillId="33" borderId="20" xfId="0" applyFont="1" applyFill="1" applyBorder="1" applyAlignment="1" quotePrefix="1">
      <alignment horizontal="center" vertical="center" wrapText="1"/>
    </xf>
    <xf numFmtId="0" fontId="9" fillId="33" borderId="21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0"/>
  <sheetViews>
    <sheetView tabSelected="1" zoomScale="90" zoomScaleNormal="90" zoomScalePageLayoutView="0" workbookViewId="0" topLeftCell="A1">
      <selection activeCell="AO29" sqref="AO29"/>
    </sheetView>
  </sheetViews>
  <sheetFormatPr defaultColWidth="9.00390625" defaultRowHeight="9.75" customHeight="1"/>
  <cols>
    <col min="1" max="1" width="3.25390625" style="2" customWidth="1"/>
    <col min="2" max="2" width="16.375" style="2" customWidth="1"/>
    <col min="3" max="3" width="6.00390625" style="2" customWidth="1"/>
    <col min="4" max="41" width="2.625" style="2" customWidth="1"/>
    <col min="42" max="42" width="4.875" style="2" customWidth="1"/>
    <col min="43" max="43" width="5.125" style="2" customWidth="1"/>
    <col min="44" max="44" width="4.75390625" style="2" customWidth="1"/>
    <col min="45" max="45" width="6.00390625" style="2" customWidth="1"/>
    <col min="46" max="46" width="4.875" style="2" customWidth="1"/>
    <col min="47" max="201" width="9.125" style="2" customWidth="1"/>
    <col min="202" max="16384" width="9.125" style="1" customWidth="1"/>
  </cols>
  <sheetData>
    <row r="1" spans="1:201" ht="9.75" customHeight="1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1:201" ht="9.75" customHeight="1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</row>
    <row r="3" spans="1:201" ht="9.75" customHeight="1">
      <c r="A3" s="5" t="s">
        <v>12</v>
      </c>
      <c r="T3" s="28" t="s">
        <v>29</v>
      </c>
      <c r="Z3" s="97"/>
      <c r="AA3" s="98"/>
      <c r="AB3" s="98"/>
      <c r="AC3" s="98"/>
      <c r="AD3" s="98"/>
      <c r="AE3" s="98"/>
      <c r="AF3" s="98"/>
      <c r="AR3" s="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1" ht="15" customHeight="1">
      <c r="A4" s="6" t="s">
        <v>7</v>
      </c>
      <c r="B4" s="17" t="s">
        <v>6</v>
      </c>
      <c r="C4" s="6" t="s">
        <v>5</v>
      </c>
      <c r="D4" s="94">
        <v>1</v>
      </c>
      <c r="E4" s="94"/>
      <c r="F4" s="94">
        <v>2</v>
      </c>
      <c r="G4" s="94"/>
      <c r="H4" s="94">
        <v>3</v>
      </c>
      <c r="I4" s="94"/>
      <c r="J4" s="94">
        <v>4</v>
      </c>
      <c r="K4" s="94"/>
      <c r="L4" s="94">
        <v>5</v>
      </c>
      <c r="M4" s="94"/>
      <c r="N4" s="94">
        <v>6</v>
      </c>
      <c r="O4" s="94"/>
      <c r="P4" s="94">
        <v>7</v>
      </c>
      <c r="Q4" s="94"/>
      <c r="R4" s="94">
        <v>8</v>
      </c>
      <c r="S4" s="94"/>
      <c r="T4" s="94">
        <v>9</v>
      </c>
      <c r="U4" s="94"/>
      <c r="V4" s="94">
        <v>10</v>
      </c>
      <c r="W4" s="94"/>
      <c r="X4" s="94">
        <v>11</v>
      </c>
      <c r="Y4" s="94"/>
      <c r="Z4" s="94">
        <v>12</v>
      </c>
      <c r="AA4" s="94"/>
      <c r="AB4" s="94">
        <v>13</v>
      </c>
      <c r="AC4" s="94"/>
      <c r="AD4" s="92">
        <v>14</v>
      </c>
      <c r="AE4" s="93"/>
      <c r="AF4" s="92">
        <v>15</v>
      </c>
      <c r="AG4" s="93"/>
      <c r="AH4" s="92">
        <v>16</v>
      </c>
      <c r="AI4" s="93"/>
      <c r="AJ4" s="92">
        <v>17</v>
      </c>
      <c r="AK4" s="93"/>
      <c r="AL4" s="92">
        <v>18</v>
      </c>
      <c r="AM4" s="93"/>
      <c r="AN4" s="92">
        <v>19</v>
      </c>
      <c r="AO4" s="93"/>
      <c r="AP4" s="6" t="s">
        <v>4</v>
      </c>
      <c r="AQ4" s="6" t="s">
        <v>3</v>
      </c>
      <c r="AR4" s="6" t="s">
        <v>2</v>
      </c>
      <c r="AS4" s="6" t="s">
        <v>1</v>
      </c>
      <c r="AT4" s="6" t="s">
        <v>0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ht="15" customHeight="1">
      <c r="A5" s="8">
        <v>1</v>
      </c>
      <c r="B5" s="18" t="s">
        <v>13</v>
      </c>
      <c r="C5" s="19">
        <v>2559</v>
      </c>
      <c r="D5" s="48"/>
      <c r="E5" s="49"/>
      <c r="F5" s="50">
        <v>0</v>
      </c>
      <c r="G5" s="51">
        <v>1</v>
      </c>
      <c r="H5" s="50">
        <v>1</v>
      </c>
      <c r="I5" s="51">
        <v>1</v>
      </c>
      <c r="J5" s="50">
        <v>1</v>
      </c>
      <c r="K5" s="51">
        <v>1</v>
      </c>
      <c r="L5" s="50">
        <v>1</v>
      </c>
      <c r="M5" s="51">
        <v>1</v>
      </c>
      <c r="N5" s="50">
        <v>1</v>
      </c>
      <c r="O5" s="51">
        <v>1</v>
      </c>
      <c r="P5" s="50">
        <v>1</v>
      </c>
      <c r="Q5" s="51">
        <v>1</v>
      </c>
      <c r="R5" s="50">
        <v>1</v>
      </c>
      <c r="S5" s="51">
        <v>1</v>
      </c>
      <c r="T5" s="52">
        <v>1</v>
      </c>
      <c r="U5" s="53">
        <v>2</v>
      </c>
      <c r="V5" s="50">
        <v>1</v>
      </c>
      <c r="W5" s="51">
        <v>1</v>
      </c>
      <c r="X5" s="50">
        <v>1</v>
      </c>
      <c r="Y5" s="51">
        <v>1</v>
      </c>
      <c r="Z5" s="50">
        <v>1</v>
      </c>
      <c r="AA5" s="51">
        <v>2</v>
      </c>
      <c r="AB5" s="50"/>
      <c r="AC5" s="51"/>
      <c r="AD5" s="54"/>
      <c r="AE5" s="55"/>
      <c r="AF5" s="54"/>
      <c r="AG5" s="55"/>
      <c r="AH5" s="54"/>
      <c r="AI5" s="55"/>
      <c r="AJ5" s="54"/>
      <c r="AK5" s="55"/>
      <c r="AL5" s="54"/>
      <c r="AM5" s="55"/>
      <c r="AN5" s="56"/>
      <c r="AO5" s="57"/>
      <c r="AP5" s="88">
        <f>SUM(F5:AO5)</f>
        <v>23</v>
      </c>
      <c r="AQ5" s="58">
        <f>IF(COUNT(E5:AO5)=0,0,AP5*100/COUNT(E5:AO5)/2)</f>
        <v>52.27272727272727</v>
      </c>
      <c r="AR5" s="59">
        <v>5</v>
      </c>
      <c r="AS5" s="58">
        <v>6</v>
      </c>
      <c r="AT5" s="60">
        <f>COUNT(E5:AO5)</f>
        <v>22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ht="15" customHeight="1">
      <c r="A6" s="8">
        <v>2</v>
      </c>
      <c r="B6" s="18" t="s">
        <v>14</v>
      </c>
      <c r="C6" s="46">
        <v>2521</v>
      </c>
      <c r="D6" s="50">
        <v>1</v>
      </c>
      <c r="E6" s="51">
        <v>2</v>
      </c>
      <c r="F6" s="49"/>
      <c r="G6" s="61"/>
      <c r="H6" s="50">
        <v>2</v>
      </c>
      <c r="I6" s="51">
        <v>1</v>
      </c>
      <c r="J6" s="50">
        <v>1</v>
      </c>
      <c r="K6" s="51">
        <v>1</v>
      </c>
      <c r="L6" s="50">
        <v>1</v>
      </c>
      <c r="M6" s="51">
        <v>1</v>
      </c>
      <c r="N6" s="50">
        <v>1</v>
      </c>
      <c r="O6" s="51">
        <v>1</v>
      </c>
      <c r="P6" s="50">
        <v>1</v>
      </c>
      <c r="Q6" s="51">
        <v>1</v>
      </c>
      <c r="R6" s="50">
        <v>1</v>
      </c>
      <c r="S6" s="51">
        <v>1</v>
      </c>
      <c r="T6" s="52">
        <v>2</v>
      </c>
      <c r="U6" s="53">
        <v>2</v>
      </c>
      <c r="V6" s="50">
        <v>2</v>
      </c>
      <c r="W6" s="51">
        <v>1</v>
      </c>
      <c r="X6" s="50">
        <v>1</v>
      </c>
      <c r="Y6" s="51">
        <v>1</v>
      </c>
      <c r="Z6" s="50">
        <v>2</v>
      </c>
      <c r="AA6" s="51">
        <v>2</v>
      </c>
      <c r="AB6" s="50"/>
      <c r="AC6" s="51"/>
      <c r="AD6" s="54"/>
      <c r="AE6" s="55"/>
      <c r="AF6" s="54"/>
      <c r="AG6" s="55"/>
      <c r="AH6" s="54"/>
      <c r="AI6" s="55"/>
      <c r="AJ6" s="54"/>
      <c r="AK6" s="55"/>
      <c r="AL6" s="54"/>
      <c r="AM6" s="55"/>
      <c r="AN6" s="56"/>
      <c r="AO6" s="57"/>
      <c r="AP6" s="59">
        <f aca="true" t="shared" si="0" ref="AP6:AP23">SUM(D6:AO6)</f>
        <v>29</v>
      </c>
      <c r="AQ6" s="58">
        <f aca="true" t="shared" si="1" ref="AQ6:AQ23">IF(COUNT(D6:AO6)=0,0,AP6*100/COUNT(D6:AO6)/2)</f>
        <v>65.9090909090909</v>
      </c>
      <c r="AR6" s="90">
        <v>1</v>
      </c>
      <c r="AS6" s="58">
        <v>132</v>
      </c>
      <c r="AT6" s="62">
        <f aca="true" t="shared" si="2" ref="AT6:AT23">COUNT(D6:AO6)</f>
        <v>22</v>
      </c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201" ht="15" customHeight="1">
      <c r="A7" s="8">
        <v>3</v>
      </c>
      <c r="B7" s="18" t="s">
        <v>15</v>
      </c>
      <c r="C7" s="45">
        <v>2519</v>
      </c>
      <c r="D7" s="50">
        <v>1</v>
      </c>
      <c r="E7" s="51">
        <v>1</v>
      </c>
      <c r="F7" s="50">
        <v>1</v>
      </c>
      <c r="G7" s="51">
        <v>0</v>
      </c>
      <c r="H7" s="49"/>
      <c r="I7" s="61"/>
      <c r="J7" s="50">
        <v>2</v>
      </c>
      <c r="K7" s="51">
        <v>1</v>
      </c>
      <c r="L7" s="50">
        <v>1</v>
      </c>
      <c r="M7" s="51">
        <v>1</v>
      </c>
      <c r="N7" s="50">
        <v>1</v>
      </c>
      <c r="O7" s="51">
        <v>1</v>
      </c>
      <c r="P7" s="50">
        <v>0</v>
      </c>
      <c r="Q7" s="51">
        <v>1</v>
      </c>
      <c r="R7" s="50">
        <v>1</v>
      </c>
      <c r="S7" s="51">
        <v>1</v>
      </c>
      <c r="T7" s="52">
        <v>1</v>
      </c>
      <c r="U7" s="53">
        <v>1</v>
      </c>
      <c r="V7" s="50">
        <v>1</v>
      </c>
      <c r="W7" s="51">
        <v>1</v>
      </c>
      <c r="X7" s="50">
        <v>1</v>
      </c>
      <c r="Y7" s="51">
        <v>1</v>
      </c>
      <c r="Z7" s="50">
        <v>2</v>
      </c>
      <c r="AA7" s="51">
        <v>1</v>
      </c>
      <c r="AB7" s="50"/>
      <c r="AC7" s="84"/>
      <c r="AD7" s="54"/>
      <c r="AE7" s="55"/>
      <c r="AF7" s="54"/>
      <c r="AG7" s="55"/>
      <c r="AH7" s="54"/>
      <c r="AI7" s="55"/>
      <c r="AJ7" s="54"/>
      <c r="AK7" s="55"/>
      <c r="AL7" s="54"/>
      <c r="AM7" s="55"/>
      <c r="AN7" s="56"/>
      <c r="AO7" s="57"/>
      <c r="AP7" s="89">
        <f t="shared" si="0"/>
        <v>22</v>
      </c>
      <c r="AQ7" s="58">
        <f t="shared" si="1"/>
        <v>50</v>
      </c>
      <c r="AR7" s="63">
        <v>6</v>
      </c>
      <c r="AS7" s="58">
        <v>-17</v>
      </c>
      <c r="AT7" s="60">
        <f t="shared" si="2"/>
        <v>22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1" ht="15" customHeight="1">
      <c r="A8" s="8">
        <v>4</v>
      </c>
      <c r="B8" s="18" t="s">
        <v>16</v>
      </c>
      <c r="C8" s="19">
        <v>2513</v>
      </c>
      <c r="D8" s="50">
        <v>1</v>
      </c>
      <c r="E8" s="51">
        <v>1</v>
      </c>
      <c r="F8" s="50">
        <v>1</v>
      </c>
      <c r="G8" s="51">
        <v>1</v>
      </c>
      <c r="H8" s="50">
        <v>1</v>
      </c>
      <c r="I8" s="51">
        <v>0</v>
      </c>
      <c r="J8" s="49"/>
      <c r="K8" s="61"/>
      <c r="L8" s="83">
        <v>1</v>
      </c>
      <c r="M8" s="51">
        <v>1</v>
      </c>
      <c r="N8" s="50">
        <v>1</v>
      </c>
      <c r="O8" s="51">
        <v>1</v>
      </c>
      <c r="P8" s="50">
        <v>1</v>
      </c>
      <c r="Q8" s="51">
        <v>0</v>
      </c>
      <c r="R8" s="50">
        <v>1</v>
      </c>
      <c r="S8" s="51">
        <v>1</v>
      </c>
      <c r="T8" s="52">
        <v>1</v>
      </c>
      <c r="U8" s="53">
        <v>1</v>
      </c>
      <c r="V8" s="50">
        <v>1</v>
      </c>
      <c r="W8" s="51">
        <v>1</v>
      </c>
      <c r="X8" s="50">
        <v>1</v>
      </c>
      <c r="Y8" s="51">
        <v>2</v>
      </c>
      <c r="Z8" s="50">
        <v>1</v>
      </c>
      <c r="AA8" s="51">
        <v>1</v>
      </c>
      <c r="AB8" s="50"/>
      <c r="AC8" s="84"/>
      <c r="AD8" s="54"/>
      <c r="AE8" s="55"/>
      <c r="AF8" s="54"/>
      <c r="AG8" s="55"/>
      <c r="AH8" s="54"/>
      <c r="AI8" s="55"/>
      <c r="AJ8" s="54"/>
      <c r="AK8" s="55"/>
      <c r="AL8" s="54"/>
      <c r="AM8" s="55"/>
      <c r="AN8" s="56"/>
      <c r="AO8" s="57"/>
      <c r="AP8" s="89">
        <f t="shared" si="0"/>
        <v>21</v>
      </c>
      <c r="AQ8" s="58">
        <f t="shared" si="1"/>
        <v>47.72727272727273</v>
      </c>
      <c r="AR8" s="63">
        <v>8</v>
      </c>
      <c r="AS8" s="58"/>
      <c r="AT8" s="60">
        <f t="shared" si="2"/>
        <v>22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1:201" ht="15" customHeight="1">
      <c r="A9" s="8">
        <v>5</v>
      </c>
      <c r="B9" s="18" t="s">
        <v>17</v>
      </c>
      <c r="C9" s="19">
        <v>2506</v>
      </c>
      <c r="D9" s="50">
        <v>1</v>
      </c>
      <c r="E9" s="51">
        <v>1</v>
      </c>
      <c r="F9" s="50">
        <v>1</v>
      </c>
      <c r="G9" s="51">
        <v>1</v>
      </c>
      <c r="H9" s="50">
        <v>1</v>
      </c>
      <c r="I9" s="51">
        <v>1</v>
      </c>
      <c r="J9" s="50">
        <v>1</v>
      </c>
      <c r="K9" s="84">
        <v>1</v>
      </c>
      <c r="L9" s="49"/>
      <c r="M9" s="61"/>
      <c r="N9" s="50">
        <v>1</v>
      </c>
      <c r="O9" s="51">
        <v>1</v>
      </c>
      <c r="P9" s="50">
        <v>1</v>
      </c>
      <c r="Q9" s="51">
        <v>1</v>
      </c>
      <c r="R9" s="50">
        <v>1</v>
      </c>
      <c r="S9" s="51">
        <v>1</v>
      </c>
      <c r="T9" s="52">
        <v>2</v>
      </c>
      <c r="U9" s="53">
        <v>2</v>
      </c>
      <c r="V9" s="50">
        <v>1</v>
      </c>
      <c r="W9" s="51">
        <v>1</v>
      </c>
      <c r="X9" s="50">
        <v>1</v>
      </c>
      <c r="Y9" s="51">
        <v>1</v>
      </c>
      <c r="Z9" s="50">
        <v>0</v>
      </c>
      <c r="AA9" s="51">
        <v>1</v>
      </c>
      <c r="AB9" s="50"/>
      <c r="AC9" s="51"/>
      <c r="AD9" s="54"/>
      <c r="AE9" s="55"/>
      <c r="AF9" s="54"/>
      <c r="AG9" s="55"/>
      <c r="AH9" s="54"/>
      <c r="AI9" s="55"/>
      <c r="AJ9" s="54"/>
      <c r="AK9" s="55"/>
      <c r="AL9" s="54"/>
      <c r="AM9" s="55"/>
      <c r="AN9" s="56"/>
      <c r="AO9" s="57"/>
      <c r="AP9" s="59">
        <f t="shared" si="0"/>
        <v>23</v>
      </c>
      <c r="AQ9" s="58">
        <f t="shared" si="1"/>
        <v>52.27272727272727</v>
      </c>
      <c r="AR9" s="59">
        <v>4</v>
      </c>
      <c r="AS9" s="58">
        <v>10</v>
      </c>
      <c r="AT9" s="60">
        <f t="shared" si="2"/>
        <v>22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201" ht="15" customHeight="1">
      <c r="A10" s="8">
        <v>6</v>
      </c>
      <c r="B10" s="18" t="s">
        <v>18</v>
      </c>
      <c r="C10" s="19">
        <v>2493</v>
      </c>
      <c r="D10" s="50">
        <v>1</v>
      </c>
      <c r="E10" s="51">
        <v>1</v>
      </c>
      <c r="F10" s="50">
        <v>1</v>
      </c>
      <c r="G10" s="51">
        <v>1</v>
      </c>
      <c r="H10" s="50">
        <v>1</v>
      </c>
      <c r="I10" s="51">
        <v>1</v>
      </c>
      <c r="J10" s="50">
        <v>1</v>
      </c>
      <c r="K10" s="51">
        <v>1</v>
      </c>
      <c r="L10" s="50">
        <v>1</v>
      </c>
      <c r="M10" s="51">
        <v>1</v>
      </c>
      <c r="N10" s="49"/>
      <c r="O10" s="61"/>
      <c r="P10" s="50">
        <v>1</v>
      </c>
      <c r="Q10" s="51">
        <v>1</v>
      </c>
      <c r="R10" s="50">
        <v>1</v>
      </c>
      <c r="S10" s="51">
        <v>1</v>
      </c>
      <c r="T10" s="52">
        <v>1</v>
      </c>
      <c r="U10" s="53">
        <v>2</v>
      </c>
      <c r="V10" s="50">
        <v>1</v>
      </c>
      <c r="W10" s="51">
        <v>2</v>
      </c>
      <c r="X10" s="50">
        <v>1</v>
      </c>
      <c r="Y10" s="51">
        <v>1</v>
      </c>
      <c r="Z10" s="50">
        <v>1</v>
      </c>
      <c r="AA10" s="51">
        <v>1</v>
      </c>
      <c r="AB10" s="50"/>
      <c r="AC10" s="51"/>
      <c r="AD10" s="54"/>
      <c r="AE10" s="55"/>
      <c r="AF10" s="54"/>
      <c r="AG10" s="55"/>
      <c r="AH10" s="54"/>
      <c r="AI10" s="55"/>
      <c r="AJ10" s="54"/>
      <c r="AK10" s="55"/>
      <c r="AL10" s="54"/>
      <c r="AM10" s="55"/>
      <c r="AN10" s="56"/>
      <c r="AO10" s="57"/>
      <c r="AP10" s="59">
        <f t="shared" si="0"/>
        <v>24</v>
      </c>
      <c r="AQ10" s="58">
        <f t="shared" si="1"/>
        <v>54.54545454545455</v>
      </c>
      <c r="AR10" s="90">
        <v>3</v>
      </c>
      <c r="AS10" s="58"/>
      <c r="AT10" s="60">
        <f t="shared" si="2"/>
        <v>22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1:201" ht="15" customHeight="1">
      <c r="A11" s="27">
        <v>7</v>
      </c>
      <c r="B11" s="18" t="s">
        <v>19</v>
      </c>
      <c r="C11" s="19">
        <v>2463</v>
      </c>
      <c r="D11" s="50">
        <v>1</v>
      </c>
      <c r="E11" s="51">
        <v>1</v>
      </c>
      <c r="F11" s="50">
        <v>1</v>
      </c>
      <c r="G11" s="51">
        <v>1</v>
      </c>
      <c r="H11" s="50">
        <v>1</v>
      </c>
      <c r="I11" s="51">
        <v>2</v>
      </c>
      <c r="J11" s="50">
        <v>2</v>
      </c>
      <c r="K11" s="51">
        <v>1</v>
      </c>
      <c r="L11" s="50">
        <v>1</v>
      </c>
      <c r="M11" s="51">
        <v>1</v>
      </c>
      <c r="N11" s="50">
        <v>1</v>
      </c>
      <c r="O11" s="51">
        <v>1</v>
      </c>
      <c r="P11" s="49"/>
      <c r="Q11" s="61"/>
      <c r="R11" s="50">
        <v>1</v>
      </c>
      <c r="S11" s="51">
        <v>1</v>
      </c>
      <c r="T11" s="52">
        <v>2</v>
      </c>
      <c r="U11" s="53">
        <v>2</v>
      </c>
      <c r="V11" s="50">
        <v>2</v>
      </c>
      <c r="W11" s="51">
        <v>2</v>
      </c>
      <c r="X11" s="50">
        <v>2</v>
      </c>
      <c r="Y11" s="51">
        <v>1</v>
      </c>
      <c r="Z11" s="50">
        <v>1</v>
      </c>
      <c r="AA11" s="51">
        <v>1</v>
      </c>
      <c r="AB11" s="50"/>
      <c r="AC11" s="51"/>
      <c r="AD11" s="54"/>
      <c r="AE11" s="55"/>
      <c r="AF11" s="54"/>
      <c r="AG11" s="55"/>
      <c r="AH11" s="54"/>
      <c r="AI11" s="55"/>
      <c r="AJ11" s="54"/>
      <c r="AK11" s="55"/>
      <c r="AL11" s="54"/>
      <c r="AM11" s="55"/>
      <c r="AN11" s="56"/>
      <c r="AO11" s="57"/>
      <c r="AP11" s="59">
        <f>SUM(D11:AO11)</f>
        <v>29</v>
      </c>
      <c r="AQ11" s="58">
        <f>IF(COUNT(D11:AO11)=0,0,AP11*100/COUNT(D11:AO11)/2)</f>
        <v>65.9090909090909</v>
      </c>
      <c r="AR11" s="90">
        <v>2</v>
      </c>
      <c r="AS11" s="58">
        <v>126</v>
      </c>
      <c r="AT11" s="60">
        <f t="shared" si="2"/>
        <v>22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1:201" ht="15" customHeight="1">
      <c r="A12" s="8">
        <v>8</v>
      </c>
      <c r="B12" s="18" t="s">
        <v>20</v>
      </c>
      <c r="C12" s="19">
        <v>2454</v>
      </c>
      <c r="D12" s="50">
        <v>1</v>
      </c>
      <c r="E12" s="51">
        <v>1</v>
      </c>
      <c r="F12" s="50">
        <v>1</v>
      </c>
      <c r="G12" s="51">
        <v>1</v>
      </c>
      <c r="H12" s="50">
        <v>1</v>
      </c>
      <c r="I12" s="51">
        <v>1</v>
      </c>
      <c r="J12" s="50">
        <v>1</v>
      </c>
      <c r="K12" s="51">
        <v>1</v>
      </c>
      <c r="L12" s="50">
        <v>1</v>
      </c>
      <c r="M12" s="51">
        <v>1</v>
      </c>
      <c r="N12" s="50">
        <v>1</v>
      </c>
      <c r="O12" s="51">
        <v>1</v>
      </c>
      <c r="P12" s="50">
        <v>1</v>
      </c>
      <c r="Q12" s="51">
        <v>1</v>
      </c>
      <c r="R12" s="48"/>
      <c r="S12" s="49"/>
      <c r="T12" s="52">
        <v>1</v>
      </c>
      <c r="U12" s="53">
        <v>1</v>
      </c>
      <c r="V12" s="50">
        <v>1</v>
      </c>
      <c r="W12" s="51">
        <v>1</v>
      </c>
      <c r="X12" s="50">
        <v>1</v>
      </c>
      <c r="Y12" s="51">
        <v>1</v>
      </c>
      <c r="Z12" s="50">
        <v>1</v>
      </c>
      <c r="AA12" s="51">
        <v>1</v>
      </c>
      <c r="AB12" s="50"/>
      <c r="AC12" s="51"/>
      <c r="AD12" s="54"/>
      <c r="AE12" s="55"/>
      <c r="AF12" s="54"/>
      <c r="AG12" s="55"/>
      <c r="AH12" s="54"/>
      <c r="AI12" s="55"/>
      <c r="AJ12" s="54"/>
      <c r="AK12" s="55"/>
      <c r="AL12" s="54"/>
      <c r="AM12" s="55"/>
      <c r="AN12" s="56"/>
      <c r="AO12" s="57"/>
      <c r="AP12" s="59">
        <f t="shared" si="0"/>
        <v>22</v>
      </c>
      <c r="AQ12" s="58">
        <f t="shared" si="1"/>
        <v>50</v>
      </c>
      <c r="AR12" s="63">
        <v>7</v>
      </c>
      <c r="AS12" s="58">
        <v>0</v>
      </c>
      <c r="AT12" s="62">
        <f t="shared" si="2"/>
        <v>22</v>
      </c>
      <c r="AU12" s="1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201" ht="15" customHeight="1">
      <c r="A13" s="8">
        <v>9</v>
      </c>
      <c r="B13" s="18" t="s">
        <v>21</v>
      </c>
      <c r="C13" s="19">
        <v>2387</v>
      </c>
      <c r="D13" s="64">
        <v>0</v>
      </c>
      <c r="E13" s="53">
        <v>1</v>
      </c>
      <c r="F13" s="64">
        <v>0</v>
      </c>
      <c r="G13" s="65">
        <v>0</v>
      </c>
      <c r="H13" s="52">
        <v>1</v>
      </c>
      <c r="I13" s="53">
        <v>1</v>
      </c>
      <c r="J13" s="52">
        <v>1</v>
      </c>
      <c r="K13" s="53">
        <v>1</v>
      </c>
      <c r="L13" s="66">
        <v>0</v>
      </c>
      <c r="M13" s="65">
        <v>0</v>
      </c>
      <c r="N13" s="64">
        <v>0</v>
      </c>
      <c r="O13" s="53">
        <v>1</v>
      </c>
      <c r="P13" s="66">
        <v>0</v>
      </c>
      <c r="Q13" s="65">
        <v>0</v>
      </c>
      <c r="R13" s="52">
        <v>1</v>
      </c>
      <c r="S13" s="53">
        <v>1</v>
      </c>
      <c r="T13" s="67"/>
      <c r="U13" s="68"/>
      <c r="V13" s="85">
        <v>1</v>
      </c>
      <c r="W13" s="86">
        <v>1</v>
      </c>
      <c r="X13" s="52">
        <v>1</v>
      </c>
      <c r="Y13" s="53">
        <v>1</v>
      </c>
      <c r="Z13" s="64">
        <v>2</v>
      </c>
      <c r="AA13" s="53">
        <v>1</v>
      </c>
      <c r="AB13" s="66"/>
      <c r="AC13" s="69"/>
      <c r="AD13" s="70"/>
      <c r="AE13" s="71"/>
      <c r="AF13" s="70"/>
      <c r="AG13" s="71"/>
      <c r="AH13" s="70"/>
      <c r="AI13" s="71"/>
      <c r="AJ13" s="70"/>
      <c r="AK13" s="71"/>
      <c r="AL13" s="70"/>
      <c r="AM13" s="71"/>
      <c r="AN13" s="70"/>
      <c r="AO13" s="71"/>
      <c r="AP13" s="59">
        <f t="shared" si="0"/>
        <v>15</v>
      </c>
      <c r="AQ13" s="58">
        <f t="shared" si="1"/>
        <v>34.09090909090909</v>
      </c>
      <c r="AR13" s="63">
        <v>12</v>
      </c>
      <c r="AS13" s="58"/>
      <c r="AT13" s="60">
        <f t="shared" si="2"/>
        <v>22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ht="15" customHeight="1">
      <c r="A14" s="29">
        <v>10</v>
      </c>
      <c r="B14" s="47" t="s">
        <v>22</v>
      </c>
      <c r="C14" s="19">
        <v>2378</v>
      </c>
      <c r="D14" s="50">
        <v>1</v>
      </c>
      <c r="E14" s="51">
        <v>1</v>
      </c>
      <c r="F14" s="50">
        <v>1</v>
      </c>
      <c r="G14" s="51">
        <v>0</v>
      </c>
      <c r="H14" s="50">
        <v>1</v>
      </c>
      <c r="I14" s="51">
        <v>1</v>
      </c>
      <c r="J14" s="50">
        <v>1</v>
      </c>
      <c r="K14" s="87">
        <v>1</v>
      </c>
      <c r="L14" s="50">
        <v>1</v>
      </c>
      <c r="M14" s="51">
        <v>1</v>
      </c>
      <c r="N14" s="50">
        <v>0</v>
      </c>
      <c r="O14" s="51">
        <v>1</v>
      </c>
      <c r="P14" s="50">
        <v>0</v>
      </c>
      <c r="Q14" s="51">
        <v>0</v>
      </c>
      <c r="R14" s="50">
        <v>1</v>
      </c>
      <c r="S14" s="51">
        <v>1</v>
      </c>
      <c r="T14" s="52">
        <v>1</v>
      </c>
      <c r="U14" s="53">
        <v>1</v>
      </c>
      <c r="V14" s="49"/>
      <c r="W14" s="61"/>
      <c r="X14" s="50">
        <v>1</v>
      </c>
      <c r="Y14" s="51">
        <v>1</v>
      </c>
      <c r="Z14" s="50">
        <v>0</v>
      </c>
      <c r="AA14" s="51">
        <v>1</v>
      </c>
      <c r="AB14" s="83"/>
      <c r="AC14" s="51"/>
      <c r="AD14" s="54"/>
      <c r="AE14" s="55"/>
      <c r="AF14" s="54"/>
      <c r="AG14" s="55"/>
      <c r="AH14" s="54"/>
      <c r="AI14" s="55"/>
      <c r="AJ14" s="54"/>
      <c r="AK14" s="55"/>
      <c r="AL14" s="54"/>
      <c r="AM14" s="55"/>
      <c r="AN14" s="56"/>
      <c r="AO14" s="57"/>
      <c r="AP14" s="59">
        <f t="shared" si="0"/>
        <v>17</v>
      </c>
      <c r="AQ14" s="58">
        <f t="shared" si="1"/>
        <v>38.63636363636363</v>
      </c>
      <c r="AR14" s="58">
        <v>11</v>
      </c>
      <c r="AS14" s="58"/>
      <c r="AT14" s="60">
        <f t="shared" si="2"/>
        <v>22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ht="15" customHeight="1">
      <c r="A15" s="8">
        <v>11</v>
      </c>
      <c r="B15" s="30" t="s">
        <v>23</v>
      </c>
      <c r="C15" s="19">
        <v>2289</v>
      </c>
      <c r="D15" s="50">
        <v>1</v>
      </c>
      <c r="E15" s="51">
        <v>1</v>
      </c>
      <c r="F15" s="50">
        <v>1</v>
      </c>
      <c r="G15" s="51">
        <v>1</v>
      </c>
      <c r="H15" s="50">
        <v>1</v>
      </c>
      <c r="I15" s="51">
        <v>1</v>
      </c>
      <c r="J15" s="50">
        <v>0</v>
      </c>
      <c r="K15" s="51">
        <v>1</v>
      </c>
      <c r="L15" s="50">
        <v>1</v>
      </c>
      <c r="M15" s="51">
        <v>1</v>
      </c>
      <c r="N15" s="50">
        <v>1</v>
      </c>
      <c r="O15" s="51">
        <v>1</v>
      </c>
      <c r="P15" s="50">
        <v>1</v>
      </c>
      <c r="Q15" s="51">
        <v>0</v>
      </c>
      <c r="R15" s="50">
        <v>1</v>
      </c>
      <c r="S15" s="51">
        <v>1</v>
      </c>
      <c r="T15" s="52">
        <v>1</v>
      </c>
      <c r="U15" s="53">
        <v>1</v>
      </c>
      <c r="V15" s="50">
        <v>1</v>
      </c>
      <c r="W15" s="51">
        <v>1</v>
      </c>
      <c r="X15" s="49"/>
      <c r="Y15" s="61"/>
      <c r="Z15" s="50">
        <v>1</v>
      </c>
      <c r="AA15" s="51">
        <v>0</v>
      </c>
      <c r="AB15" s="50"/>
      <c r="AC15" s="51"/>
      <c r="AD15" s="54"/>
      <c r="AE15" s="55"/>
      <c r="AF15" s="54"/>
      <c r="AG15" s="55"/>
      <c r="AH15" s="54"/>
      <c r="AI15" s="55"/>
      <c r="AJ15" s="54"/>
      <c r="AK15" s="55"/>
      <c r="AL15" s="54"/>
      <c r="AM15" s="55"/>
      <c r="AN15" s="56"/>
      <c r="AO15" s="57"/>
      <c r="AP15" s="59">
        <f t="shared" si="0"/>
        <v>19</v>
      </c>
      <c r="AQ15" s="58">
        <f t="shared" si="1"/>
        <v>43.18181818181818</v>
      </c>
      <c r="AR15" s="63">
        <v>10</v>
      </c>
      <c r="AS15" s="58"/>
      <c r="AT15" s="60">
        <f t="shared" si="2"/>
        <v>22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ht="15" customHeight="1">
      <c r="A16" s="8">
        <v>12</v>
      </c>
      <c r="B16" s="18" t="s">
        <v>24</v>
      </c>
      <c r="C16" s="19">
        <v>2212</v>
      </c>
      <c r="D16" s="50">
        <v>0</v>
      </c>
      <c r="E16" s="51">
        <v>1</v>
      </c>
      <c r="F16" s="50">
        <v>0</v>
      </c>
      <c r="G16" s="51">
        <v>0</v>
      </c>
      <c r="H16" s="50">
        <v>1</v>
      </c>
      <c r="I16" s="51">
        <v>0</v>
      </c>
      <c r="J16" s="50">
        <v>1</v>
      </c>
      <c r="K16" s="51">
        <v>1</v>
      </c>
      <c r="L16" s="50">
        <v>1</v>
      </c>
      <c r="M16" s="51">
        <v>2</v>
      </c>
      <c r="N16" s="50">
        <v>1</v>
      </c>
      <c r="O16" s="51">
        <v>1</v>
      </c>
      <c r="P16" s="50">
        <v>1</v>
      </c>
      <c r="Q16" s="51">
        <v>1</v>
      </c>
      <c r="R16" s="50">
        <v>1</v>
      </c>
      <c r="S16" s="51">
        <v>1</v>
      </c>
      <c r="T16" s="52">
        <v>1</v>
      </c>
      <c r="U16" s="53">
        <v>0</v>
      </c>
      <c r="V16" s="50">
        <v>1</v>
      </c>
      <c r="W16" s="51">
        <v>2</v>
      </c>
      <c r="X16" s="50">
        <v>2</v>
      </c>
      <c r="Y16" s="51">
        <v>1</v>
      </c>
      <c r="Z16" s="49"/>
      <c r="AA16" s="61"/>
      <c r="AB16" s="50"/>
      <c r="AC16" s="51"/>
      <c r="AD16" s="54"/>
      <c r="AE16" s="55"/>
      <c r="AF16" s="54"/>
      <c r="AG16" s="55"/>
      <c r="AH16" s="54"/>
      <c r="AI16" s="55"/>
      <c r="AJ16" s="54"/>
      <c r="AK16" s="55"/>
      <c r="AL16" s="54"/>
      <c r="AM16" s="55"/>
      <c r="AN16" s="56"/>
      <c r="AO16" s="57"/>
      <c r="AP16" s="59">
        <f t="shared" si="0"/>
        <v>20</v>
      </c>
      <c r="AQ16" s="58">
        <f t="shared" si="1"/>
        <v>45.45454545454545</v>
      </c>
      <c r="AR16" s="63">
        <v>9</v>
      </c>
      <c r="AS16" s="58"/>
      <c r="AT16" s="60">
        <f t="shared" si="2"/>
        <v>22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46" ht="15" customHeight="1">
      <c r="A17" s="8">
        <v>13</v>
      </c>
      <c r="B17" s="18"/>
      <c r="C17" s="20"/>
      <c r="D17" s="50"/>
      <c r="E17" s="51"/>
      <c r="F17" s="50"/>
      <c r="G17" s="51"/>
      <c r="H17" s="50"/>
      <c r="I17" s="51"/>
      <c r="J17" s="83"/>
      <c r="K17" s="51"/>
      <c r="L17" s="50"/>
      <c r="M17" s="51"/>
      <c r="N17" s="50"/>
      <c r="O17" s="51"/>
      <c r="P17" s="50"/>
      <c r="Q17" s="51"/>
      <c r="R17" s="50"/>
      <c r="S17" s="51"/>
      <c r="T17" s="72"/>
      <c r="U17" s="73"/>
      <c r="V17" s="50"/>
      <c r="W17" s="84"/>
      <c r="X17" s="50"/>
      <c r="Y17" s="51"/>
      <c r="Z17" s="50"/>
      <c r="AA17" s="51"/>
      <c r="AB17" s="49"/>
      <c r="AC17" s="61"/>
      <c r="AD17" s="74"/>
      <c r="AE17" s="75"/>
      <c r="AF17" s="74"/>
      <c r="AG17" s="75"/>
      <c r="AH17" s="76"/>
      <c r="AI17" s="55"/>
      <c r="AJ17" s="74"/>
      <c r="AK17" s="75"/>
      <c r="AL17" s="74"/>
      <c r="AM17" s="75"/>
      <c r="AN17" s="77"/>
      <c r="AO17" s="78"/>
      <c r="AP17" s="58">
        <f t="shared" si="0"/>
        <v>0</v>
      </c>
      <c r="AQ17" s="58">
        <f t="shared" si="1"/>
        <v>0</v>
      </c>
      <c r="AR17" s="58"/>
      <c r="AS17" s="58"/>
      <c r="AT17" s="60">
        <f t="shared" si="2"/>
        <v>0</v>
      </c>
    </row>
    <row r="18" spans="1:46" ht="15" customHeight="1">
      <c r="A18" s="8">
        <v>14</v>
      </c>
      <c r="B18" s="23"/>
      <c r="C18" s="21"/>
      <c r="D18" s="76"/>
      <c r="E18" s="55"/>
      <c r="F18" s="76"/>
      <c r="G18" s="55"/>
      <c r="H18" s="76"/>
      <c r="I18" s="55"/>
      <c r="J18" s="76"/>
      <c r="K18" s="55"/>
      <c r="L18" s="76"/>
      <c r="M18" s="55"/>
      <c r="N18" s="76"/>
      <c r="O18" s="55"/>
      <c r="P18" s="76"/>
      <c r="Q18" s="55"/>
      <c r="R18" s="76"/>
      <c r="S18" s="55"/>
      <c r="T18" s="79"/>
      <c r="U18" s="57"/>
      <c r="V18" s="76"/>
      <c r="W18" s="55"/>
      <c r="X18" s="76"/>
      <c r="Y18" s="55"/>
      <c r="Z18" s="76"/>
      <c r="AA18" s="55"/>
      <c r="AB18" s="80"/>
      <c r="AC18" s="75"/>
      <c r="AD18" s="81"/>
      <c r="AE18" s="81"/>
      <c r="AF18" s="74"/>
      <c r="AG18" s="75"/>
      <c r="AH18" s="74"/>
      <c r="AI18" s="74"/>
      <c r="AJ18" s="80"/>
      <c r="AK18" s="74"/>
      <c r="AL18" s="80"/>
      <c r="AM18" s="74"/>
      <c r="AN18" s="82"/>
      <c r="AO18" s="77"/>
      <c r="AP18" s="58">
        <f t="shared" si="0"/>
        <v>0</v>
      </c>
      <c r="AQ18" s="58">
        <f t="shared" si="1"/>
        <v>0</v>
      </c>
      <c r="AR18" s="58"/>
      <c r="AS18" s="58"/>
      <c r="AT18" s="60">
        <f t="shared" si="2"/>
        <v>0</v>
      </c>
    </row>
    <row r="19" spans="1:46" ht="15" customHeight="1">
      <c r="A19" s="8">
        <v>15</v>
      </c>
      <c r="B19" s="23"/>
      <c r="C19" s="21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32"/>
      <c r="U19" s="33"/>
      <c r="V19" s="14"/>
      <c r="W19" s="13"/>
      <c r="X19" s="14"/>
      <c r="Y19" s="13"/>
      <c r="Z19" s="14"/>
      <c r="AA19" s="13"/>
      <c r="AB19" s="11"/>
      <c r="AC19" s="12"/>
      <c r="AD19" s="11"/>
      <c r="AE19" s="12"/>
      <c r="AF19" s="42"/>
      <c r="AG19" s="42"/>
      <c r="AH19" s="10"/>
      <c r="AI19" s="10"/>
      <c r="AJ19" s="11"/>
      <c r="AK19" s="10"/>
      <c r="AL19" s="11"/>
      <c r="AM19" s="10"/>
      <c r="AN19" s="37"/>
      <c r="AO19" s="36"/>
      <c r="AP19" s="16">
        <f t="shared" si="0"/>
        <v>0</v>
      </c>
      <c r="AQ19" s="9">
        <f t="shared" si="1"/>
        <v>0</v>
      </c>
      <c r="AR19" s="16"/>
      <c r="AS19" s="9"/>
      <c r="AT19" s="8">
        <f t="shared" si="2"/>
        <v>0</v>
      </c>
    </row>
    <row r="20" spans="1:46" ht="15" customHeight="1">
      <c r="A20" s="8">
        <v>16</v>
      </c>
      <c r="B20" s="23"/>
      <c r="C20" s="21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32"/>
      <c r="U20" s="33"/>
      <c r="V20" s="14"/>
      <c r="W20" s="13"/>
      <c r="X20" s="14"/>
      <c r="Y20" s="13"/>
      <c r="Z20" s="14"/>
      <c r="AA20" s="13"/>
      <c r="AB20" s="11"/>
      <c r="AC20" s="12"/>
      <c r="AD20" s="11"/>
      <c r="AE20" s="12"/>
      <c r="AF20" s="11"/>
      <c r="AG20" s="12"/>
      <c r="AH20" s="42"/>
      <c r="AI20" s="42"/>
      <c r="AJ20" s="11"/>
      <c r="AK20" s="10"/>
      <c r="AL20" s="11"/>
      <c r="AM20" s="10"/>
      <c r="AN20" s="37"/>
      <c r="AO20" s="36"/>
      <c r="AP20" s="9">
        <f t="shared" si="0"/>
        <v>0</v>
      </c>
      <c r="AQ20" s="9">
        <f t="shared" si="1"/>
        <v>0</v>
      </c>
      <c r="AR20" s="9"/>
      <c r="AS20" s="9"/>
      <c r="AT20" s="8">
        <f t="shared" si="2"/>
        <v>0</v>
      </c>
    </row>
    <row r="21" spans="1:46" ht="15" customHeight="1">
      <c r="A21" s="8">
        <v>17</v>
      </c>
      <c r="B21" s="23"/>
      <c r="C21" s="21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32"/>
      <c r="U21" s="33"/>
      <c r="V21" s="14"/>
      <c r="W21" s="13"/>
      <c r="X21" s="14"/>
      <c r="Y21" s="13"/>
      <c r="Z21" s="14"/>
      <c r="AA21" s="13"/>
      <c r="AB21" s="11"/>
      <c r="AC21" s="12"/>
      <c r="AD21" s="11"/>
      <c r="AE21" s="12"/>
      <c r="AF21" s="11"/>
      <c r="AG21" s="12"/>
      <c r="AH21" s="11"/>
      <c r="AI21" s="12"/>
      <c r="AJ21" s="42"/>
      <c r="AK21" s="42"/>
      <c r="AL21" s="11"/>
      <c r="AM21" s="10"/>
      <c r="AN21" s="37"/>
      <c r="AO21" s="36"/>
      <c r="AP21" s="44">
        <f t="shared" si="0"/>
        <v>0</v>
      </c>
      <c r="AQ21" s="9">
        <f t="shared" si="1"/>
        <v>0</v>
      </c>
      <c r="AR21" s="9"/>
      <c r="AS21" s="9"/>
      <c r="AT21" s="8">
        <f t="shared" si="2"/>
        <v>0</v>
      </c>
    </row>
    <row r="22" spans="1:46" ht="15" customHeight="1">
      <c r="A22" s="8">
        <v>18</v>
      </c>
      <c r="B22" s="23"/>
      <c r="C22" s="21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32"/>
      <c r="U22" s="33"/>
      <c r="V22" s="14"/>
      <c r="W22" s="13"/>
      <c r="X22" s="14"/>
      <c r="Y22" s="13"/>
      <c r="Z22" s="14"/>
      <c r="AA22" s="13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42"/>
      <c r="AM22" s="42"/>
      <c r="AN22" s="37"/>
      <c r="AO22" s="36"/>
      <c r="AP22" s="9">
        <f t="shared" si="0"/>
        <v>0</v>
      </c>
      <c r="AQ22" s="9">
        <f t="shared" si="1"/>
        <v>0</v>
      </c>
      <c r="AR22" s="9"/>
      <c r="AS22" s="9"/>
      <c r="AT22" s="8">
        <f t="shared" si="2"/>
        <v>0</v>
      </c>
    </row>
    <row r="23" spans="1:201" s="26" customFormat="1" ht="15" customHeight="1">
      <c r="A23" s="31">
        <v>19</v>
      </c>
      <c r="B23" s="24"/>
      <c r="C23" s="22"/>
      <c r="D23" s="34"/>
      <c r="E23" s="35"/>
      <c r="F23" s="34"/>
      <c r="G23" s="35"/>
      <c r="H23" s="38"/>
      <c r="I23" s="35"/>
      <c r="J23" s="34"/>
      <c r="K23" s="35"/>
      <c r="L23" s="38"/>
      <c r="M23" s="35"/>
      <c r="N23" s="34"/>
      <c r="O23" s="35"/>
      <c r="P23" s="38"/>
      <c r="Q23" s="35"/>
      <c r="R23" s="34"/>
      <c r="S23" s="35"/>
      <c r="T23" s="34"/>
      <c r="U23" s="35"/>
      <c r="V23" s="34"/>
      <c r="W23" s="35"/>
      <c r="X23" s="38"/>
      <c r="Y23" s="35"/>
      <c r="Z23" s="34"/>
      <c r="AA23" s="35"/>
      <c r="AB23" s="39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3"/>
      <c r="AO23" s="43"/>
      <c r="AP23" s="7">
        <f t="shared" si="0"/>
        <v>0</v>
      </c>
      <c r="AQ23" s="7">
        <f t="shared" si="1"/>
        <v>0</v>
      </c>
      <c r="AR23" s="7"/>
      <c r="AS23" s="7"/>
      <c r="AT23" s="6">
        <f t="shared" si="2"/>
        <v>0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</row>
    <row r="24" spans="1:46" ht="9.75" customHeight="1">
      <c r="A24" s="91" t="str">
        <f>"ИР турнира = "&amp;ROUND(AVERAGE(C5:C16),0)</f>
        <v>ИР турнира = 2441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T24" s="2">
        <f>SUM(AT5:AT23)/2</f>
        <v>132</v>
      </c>
    </row>
    <row r="25" spans="1:44" ht="9.75" customHeight="1">
      <c r="A25" s="5"/>
      <c r="B25" s="2" t="s">
        <v>9</v>
      </c>
      <c r="O25" s="2" t="s">
        <v>8</v>
      </c>
      <c r="AB25" s="2" t="s">
        <v>25</v>
      </c>
      <c r="AR25" s="4"/>
    </row>
    <row r="26" spans="39:201" ht="9.75" customHeight="1">
      <c r="AM26" s="3"/>
      <c r="AS26" s="3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42:201" ht="9.75" customHeight="1">
      <c r="AP27" s="3"/>
      <c r="GM27" s="1"/>
      <c r="GN27" s="1"/>
      <c r="GO27" s="1"/>
      <c r="GP27" s="1"/>
      <c r="GQ27" s="1"/>
      <c r="GR27" s="1"/>
      <c r="GS27" s="1"/>
    </row>
    <row r="28" spans="195:201" ht="9.75" customHeight="1">
      <c r="GM28" s="1"/>
      <c r="GN28" s="1"/>
      <c r="GO28" s="1"/>
      <c r="GP28" s="1"/>
      <c r="GQ28" s="1"/>
      <c r="GR28" s="1"/>
      <c r="GS28" s="1"/>
    </row>
    <row r="29" spans="3:201" ht="9.75" customHeight="1"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GM29" s="1"/>
      <c r="GN29" s="1"/>
      <c r="GO29" s="1"/>
      <c r="GP29" s="1"/>
      <c r="GQ29" s="1"/>
      <c r="GR29" s="1"/>
      <c r="GS29" s="1"/>
    </row>
    <row r="30" spans="7:18" ht="9.75" customHeight="1">
      <c r="G30" s="2" t="s">
        <v>26</v>
      </c>
      <c r="K30" s="2" t="s">
        <v>27</v>
      </c>
      <c r="R30" s="2" t="s">
        <v>28</v>
      </c>
    </row>
  </sheetData>
  <sheetProtection/>
  <mergeCells count="25">
    <mergeCell ref="Z3:AF3"/>
    <mergeCell ref="L4:M4"/>
    <mergeCell ref="AD4:AE4"/>
    <mergeCell ref="N4:O4"/>
    <mergeCell ref="P4:Q4"/>
    <mergeCell ref="AF4:AG4"/>
    <mergeCell ref="AB4:AC4"/>
    <mergeCell ref="Z4:AA4"/>
    <mergeCell ref="A1:AR1"/>
    <mergeCell ref="A2:AR2"/>
    <mergeCell ref="D4:E4"/>
    <mergeCell ref="F4:G4"/>
    <mergeCell ref="H4:I4"/>
    <mergeCell ref="AH4:AI4"/>
    <mergeCell ref="X4:Y4"/>
    <mergeCell ref="AL4:AM4"/>
    <mergeCell ref="T4:U4"/>
    <mergeCell ref="AN4:AO4"/>
    <mergeCell ref="C29:H29"/>
    <mergeCell ref="I29:T29"/>
    <mergeCell ref="A24:AR24"/>
    <mergeCell ref="AJ4:AK4"/>
    <mergeCell ref="R4:S4"/>
    <mergeCell ref="J4:K4"/>
    <mergeCell ref="V4:W4"/>
  </mergeCells>
  <conditionalFormatting sqref="D6:D23 E5:Q23 R5:R11 R13:R23 S5:AO23">
    <cfRule type="cellIs" priority="1" dxfId="2" operator="equal" stopIfTrue="1">
      <formula>2</formula>
    </cfRule>
    <cfRule type="cellIs" priority="2" dxfId="3" operator="equal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</cp:lastModifiedBy>
  <cp:lastPrinted>2012-01-09T10:36:17Z</cp:lastPrinted>
  <dcterms:created xsi:type="dcterms:W3CDTF">2011-03-01T16:36:04Z</dcterms:created>
  <dcterms:modified xsi:type="dcterms:W3CDTF">2014-06-09T08:40:56Z</dcterms:modified>
  <cp:category/>
  <cp:version/>
  <cp:contentType/>
  <cp:contentStatus/>
</cp:coreProperties>
</file>